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729\"/>
    </mc:Choice>
  </mc:AlternateContent>
  <xr:revisionPtr revIDLastSave="0" documentId="8_{48038860-1D0E-4DE6-9DB7-F35D685557E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a I" sheetId="1" r:id="rId1"/>
    <sheet name="Tabla II" sheetId="2" r:id="rId2"/>
    <sheet name="Tabla II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C19" i="2" s="1"/>
  <c r="E3" i="3" s="1"/>
  <c r="D17" i="2"/>
  <c r="F1" i="1"/>
  <c r="B17" i="1" l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C16" i="1"/>
  <c r="B16" i="1"/>
  <c r="B6" i="1"/>
  <c r="B7" i="1" s="1"/>
  <c r="B8" i="1" s="1"/>
  <c r="B9" i="1" s="1"/>
  <c r="B10" i="1" s="1"/>
  <c r="B11" i="1" s="1"/>
  <c r="B12" i="1" s="1"/>
  <c r="B13" i="1" s="1"/>
  <c r="B14" i="1" s="1"/>
  <c r="B15" i="1" s="1"/>
  <c r="B5" i="1"/>
  <c r="C15" i="1"/>
  <c r="C5" i="1"/>
  <c r="C6" i="1"/>
  <c r="C7" i="1"/>
  <c r="C8" i="1"/>
  <c r="C9" i="1"/>
  <c r="C10" i="1"/>
  <c r="C11" i="1"/>
  <c r="C12" i="1"/>
  <c r="C13" i="1"/>
  <c r="C14" i="1"/>
  <c r="C4" i="1"/>
  <c r="A39" i="1"/>
  <c r="A35" i="1"/>
  <c r="A36" i="1"/>
  <c r="A37" i="1"/>
  <c r="A38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5" i="1"/>
</calcChain>
</file>

<file path=xl/sharedStrings.xml><?xml version="1.0" encoding="utf-8"?>
<sst xmlns="http://schemas.openxmlformats.org/spreadsheetml/2006/main" count="18" uniqueCount="18">
  <si>
    <t>Item</t>
  </si>
  <si>
    <t>Fecha</t>
  </si>
  <si>
    <t>Consumo gas (kWh)</t>
  </si>
  <si>
    <t>Máxima demanda de gas día (kWh)</t>
  </si>
  <si>
    <t>Año</t>
  </si>
  <si>
    <t>Mes</t>
  </si>
  <si>
    <t>Factura (sin IVA)</t>
  </si>
  <si>
    <t>Penalización por desvíos</t>
  </si>
  <si>
    <t>Penalización</t>
  </si>
  <si>
    <t>Valor máximo penalización</t>
  </si>
  <si>
    <t>Gasto promedio anual</t>
  </si>
  <si>
    <t>Oferta económica final</t>
  </si>
  <si>
    <t>Historico de gasto de gas</t>
  </si>
  <si>
    <t>BASE</t>
  </si>
  <si>
    <t>SIN PENALIZACIÓN</t>
  </si>
  <si>
    <t>Exceso</t>
  </si>
  <si>
    <t>Defecto</t>
  </si>
  <si>
    <t>Consumo anual 2021 (GWh)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</si>
</sst>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43" fontId="0" fillId="0" borderId="0" xfId="1" applyFont="1"/>
    <xf numFmtId="0" fontId="2" fillId="0" borderId="3" xfId="0" applyFont="1" applyBorder="1"/>
    <xf numFmtId="44" fontId="2" fillId="0" borderId="4" xfId="0" applyNumberFormat="1" applyFont="1" applyBorder="1"/>
    <xf numFmtId="0" fontId="3" fillId="0" borderId="2" xfId="0" applyFont="1" applyBorder="1"/>
    <xf numFmtId="0" fontId="0" fillId="0" borderId="2" xfId="0" applyBorder="1"/>
    <xf numFmtId="44" fontId="0" fillId="0" borderId="4" xfId="0" applyNumberFormat="1" applyBorder="1"/>
    <xf numFmtId="0" fontId="0" fillId="0" borderId="1" xfId="0" applyBorder="1"/>
    <xf numFmtId="164" fontId="0" fillId="0" borderId="1" xfId="1" applyNumberFormat="1" applyFont="1" applyBorder="1"/>
    <xf numFmtId="0" fontId="4" fillId="0" borderId="0" xfId="0" applyFont="1"/>
    <xf numFmtId="0" fontId="6" fillId="0" borderId="2" xfId="0" applyFont="1" applyBorder="1"/>
    <xf numFmtId="0" fontId="5" fillId="2" borderId="4" xfId="0" applyFont="1" applyFill="1" applyBorder="1"/>
    <xf numFmtId="0" fontId="0" fillId="2" borderId="0" xfId="0" applyFill="1"/>
    <xf numFmtId="44" fontId="0" fillId="2" borderId="1" xfId="2" applyFont="1" applyFill="1" applyBorder="1"/>
    <xf numFmtId="44" fontId="0" fillId="0" borderId="1" xfId="2" applyFont="1" applyFill="1" applyBorder="1"/>
    <xf numFmtId="44" fontId="0" fillId="0" borderId="0" xfId="0" applyNumberFormat="1"/>
    <xf numFmtId="0" fontId="0" fillId="0" borderId="0" xfId="0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workbookViewId="0">
      <selection activeCell="F1" sqref="F1"/>
    </sheetView>
  </sheetViews>
  <sheetFormatPr baseColWidth="10" defaultColWidth="9.140625" defaultRowHeight="15" x14ac:dyDescent="0.25"/>
  <cols>
    <col min="2" max="2" width="10.7109375" bestFit="1" customWidth="1"/>
    <col min="3" max="3" width="10.7109375" customWidth="1"/>
    <col min="4" max="4" width="18.5703125" bestFit="1" customWidth="1"/>
    <col min="5" max="5" width="32.140625" bestFit="1" customWidth="1"/>
    <col min="6" max="6" width="18.42578125" customWidth="1"/>
  </cols>
  <sheetData>
    <row r="1" spans="1:6" ht="19.5" thickBot="1" x14ac:dyDescent="0.35">
      <c r="A1" s="9" t="s">
        <v>12</v>
      </c>
      <c r="E1" s="10" t="s">
        <v>10</v>
      </c>
      <c r="F1" s="11">
        <f>SUM(F4:F39)/3</f>
        <v>0</v>
      </c>
    </row>
    <row r="2" spans="1:6" x14ac:dyDescent="0.25">
      <c r="B2" s="16" t="s">
        <v>1</v>
      </c>
      <c r="C2" s="16"/>
    </row>
    <row r="3" spans="1:6" x14ac:dyDescent="0.25">
      <c r="A3" t="s">
        <v>0</v>
      </c>
      <c r="B3" t="s">
        <v>4</v>
      </c>
      <c r="C3" t="s">
        <v>5</v>
      </c>
      <c r="D3" t="s">
        <v>2</v>
      </c>
      <c r="E3" t="s">
        <v>3</v>
      </c>
      <c r="F3" t="s">
        <v>6</v>
      </c>
    </row>
    <row r="4" spans="1:6" x14ac:dyDescent="0.25">
      <c r="A4">
        <v>1</v>
      </c>
      <c r="B4">
        <v>2019</v>
      </c>
      <c r="C4">
        <f>MOD(A4,12)</f>
        <v>1</v>
      </c>
      <c r="D4" s="1">
        <v>3213213.52</v>
      </c>
      <c r="E4" s="1">
        <v>169467</v>
      </c>
      <c r="F4" s="12"/>
    </row>
    <row r="5" spans="1:6" x14ac:dyDescent="0.25">
      <c r="A5">
        <f>A4+1</f>
        <v>2</v>
      </c>
      <c r="B5">
        <f>B4</f>
        <v>2019</v>
      </c>
      <c r="C5">
        <f t="shared" ref="C5:C14" si="0">MOD(A5,12)</f>
        <v>2</v>
      </c>
      <c r="D5" s="1">
        <v>2723961.45</v>
      </c>
      <c r="E5" s="1">
        <v>199782.27</v>
      </c>
      <c r="F5" s="12"/>
    </row>
    <row r="6" spans="1:6" x14ac:dyDescent="0.25">
      <c r="A6">
        <f t="shared" ref="A6:A38" si="1">A5+1</f>
        <v>3</v>
      </c>
      <c r="B6">
        <f t="shared" ref="B6:B15" si="2">B5</f>
        <v>2019</v>
      </c>
      <c r="C6">
        <f t="shared" si="0"/>
        <v>3</v>
      </c>
      <c r="D6" s="1">
        <v>3322863.72</v>
      </c>
      <c r="E6" s="1">
        <v>211641</v>
      </c>
      <c r="F6" s="12"/>
    </row>
    <row r="7" spans="1:6" x14ac:dyDescent="0.25">
      <c r="A7">
        <f t="shared" si="1"/>
        <v>4</v>
      </c>
      <c r="B7">
        <f t="shared" si="2"/>
        <v>2019</v>
      </c>
      <c r="C7">
        <f t="shared" si="0"/>
        <v>4</v>
      </c>
      <c r="D7" s="1">
        <v>2879958.38</v>
      </c>
      <c r="E7" s="1">
        <v>164625</v>
      </c>
      <c r="F7" s="12"/>
    </row>
    <row r="8" spans="1:6" x14ac:dyDescent="0.25">
      <c r="A8">
        <f t="shared" si="1"/>
        <v>5</v>
      </c>
      <c r="B8">
        <f t="shared" si="2"/>
        <v>2019</v>
      </c>
      <c r="C8">
        <f t="shared" si="0"/>
        <v>5</v>
      </c>
      <c r="D8" s="1">
        <v>1501623.92</v>
      </c>
      <c r="E8" s="1">
        <v>92033</v>
      </c>
      <c r="F8" s="12"/>
    </row>
    <row r="9" spans="1:6" x14ac:dyDescent="0.25">
      <c r="A9">
        <f t="shared" si="1"/>
        <v>6</v>
      </c>
      <c r="B9">
        <f t="shared" si="2"/>
        <v>2019</v>
      </c>
      <c r="C9">
        <f t="shared" si="0"/>
        <v>6</v>
      </c>
      <c r="D9" s="1">
        <v>1807386.6</v>
      </c>
      <c r="E9" s="1">
        <v>141053</v>
      </c>
      <c r="F9" s="12"/>
    </row>
    <row r="10" spans="1:6" x14ac:dyDescent="0.25">
      <c r="A10">
        <f t="shared" si="1"/>
        <v>7</v>
      </c>
      <c r="B10">
        <f t="shared" si="2"/>
        <v>2019</v>
      </c>
      <c r="C10">
        <f t="shared" si="0"/>
        <v>7</v>
      </c>
      <c r="D10" s="1">
        <v>1536548.13</v>
      </c>
      <c r="E10" s="1">
        <v>160168.82</v>
      </c>
      <c r="F10" s="12"/>
    </row>
    <row r="11" spans="1:6" x14ac:dyDescent="0.25">
      <c r="A11">
        <f t="shared" si="1"/>
        <v>8</v>
      </c>
      <c r="B11">
        <f t="shared" si="2"/>
        <v>2019</v>
      </c>
      <c r="C11">
        <f t="shared" si="0"/>
        <v>8</v>
      </c>
      <c r="D11" s="1">
        <v>2265802.4500000002</v>
      </c>
      <c r="E11" s="1">
        <v>123936.71</v>
      </c>
      <c r="F11" s="12"/>
    </row>
    <row r="12" spans="1:6" x14ac:dyDescent="0.25">
      <c r="A12">
        <f t="shared" si="1"/>
        <v>9</v>
      </c>
      <c r="B12">
        <f t="shared" si="2"/>
        <v>2019</v>
      </c>
      <c r="C12">
        <f t="shared" si="0"/>
        <v>9</v>
      </c>
      <c r="D12" s="1">
        <v>952874.23</v>
      </c>
      <c r="E12" s="1">
        <v>70570</v>
      </c>
      <c r="F12" s="12"/>
    </row>
    <row r="13" spans="1:6" x14ac:dyDescent="0.25">
      <c r="A13">
        <f t="shared" si="1"/>
        <v>10</v>
      </c>
      <c r="B13">
        <f t="shared" si="2"/>
        <v>2019</v>
      </c>
      <c r="C13">
        <f t="shared" si="0"/>
        <v>10</v>
      </c>
      <c r="D13" s="1">
        <v>1551508.47</v>
      </c>
      <c r="E13" s="1">
        <v>165513</v>
      </c>
      <c r="F13" s="12"/>
    </row>
    <row r="14" spans="1:6" x14ac:dyDescent="0.25">
      <c r="A14">
        <f t="shared" si="1"/>
        <v>11</v>
      </c>
      <c r="B14">
        <f t="shared" si="2"/>
        <v>2019</v>
      </c>
      <c r="C14">
        <f t="shared" si="0"/>
        <v>11</v>
      </c>
      <c r="D14" s="1">
        <v>3362819.31</v>
      </c>
      <c r="E14" s="1">
        <v>178476</v>
      </c>
      <c r="F14" s="12"/>
    </row>
    <row r="15" spans="1:6" x14ac:dyDescent="0.25">
      <c r="A15">
        <f t="shared" si="1"/>
        <v>12</v>
      </c>
      <c r="B15">
        <f t="shared" si="2"/>
        <v>2019</v>
      </c>
      <c r="C15">
        <f>MOD(A15,13)</f>
        <v>12</v>
      </c>
      <c r="D15" s="1">
        <v>2925160.19</v>
      </c>
      <c r="E15" s="1">
        <v>143109.76000000001</v>
      </c>
      <c r="F15" s="12"/>
    </row>
    <row r="16" spans="1:6" x14ac:dyDescent="0.25">
      <c r="A16">
        <f t="shared" si="1"/>
        <v>13</v>
      </c>
      <c r="B16">
        <f>1+B4</f>
        <v>2020</v>
      </c>
      <c r="C16">
        <f>C4</f>
        <v>1</v>
      </c>
      <c r="D16" s="1">
        <v>2687228.45</v>
      </c>
      <c r="E16" s="1">
        <v>126775</v>
      </c>
      <c r="F16" s="12"/>
    </row>
    <row r="17" spans="1:6" x14ac:dyDescent="0.25">
      <c r="A17">
        <f t="shared" si="1"/>
        <v>14</v>
      </c>
      <c r="B17">
        <f t="shared" ref="B17:B39" si="3">1+B5</f>
        <v>2020</v>
      </c>
      <c r="C17">
        <f t="shared" ref="C17:C39" si="4">C5</f>
        <v>2</v>
      </c>
      <c r="D17" s="1">
        <v>2780543.63</v>
      </c>
      <c r="E17" s="1">
        <v>127725.66</v>
      </c>
      <c r="F17" s="12"/>
    </row>
    <row r="18" spans="1:6" x14ac:dyDescent="0.25">
      <c r="A18">
        <f t="shared" si="1"/>
        <v>15</v>
      </c>
      <c r="B18">
        <f t="shared" si="3"/>
        <v>2020</v>
      </c>
      <c r="C18">
        <f t="shared" si="4"/>
        <v>3</v>
      </c>
      <c r="D18" s="1">
        <v>2901651.54</v>
      </c>
      <c r="E18" s="1">
        <v>133198</v>
      </c>
      <c r="F18" s="12"/>
    </row>
    <row r="19" spans="1:6" x14ac:dyDescent="0.25">
      <c r="A19">
        <f t="shared" si="1"/>
        <v>16</v>
      </c>
      <c r="B19">
        <f t="shared" si="3"/>
        <v>2020</v>
      </c>
      <c r="C19">
        <f t="shared" si="4"/>
        <v>4</v>
      </c>
      <c r="D19" s="1">
        <v>2376553.7599999998</v>
      </c>
      <c r="E19" s="1">
        <v>232522</v>
      </c>
      <c r="F19" s="12"/>
    </row>
    <row r="20" spans="1:6" x14ac:dyDescent="0.25">
      <c r="A20">
        <f t="shared" si="1"/>
        <v>17</v>
      </c>
      <c r="B20">
        <f t="shared" si="3"/>
        <v>2020</v>
      </c>
      <c r="C20">
        <f t="shared" si="4"/>
        <v>5</v>
      </c>
      <c r="D20" s="1">
        <v>1151799.27</v>
      </c>
      <c r="E20" s="1">
        <v>58125</v>
      </c>
      <c r="F20" s="12"/>
    </row>
    <row r="21" spans="1:6" x14ac:dyDescent="0.25">
      <c r="A21">
        <f t="shared" si="1"/>
        <v>18</v>
      </c>
      <c r="B21">
        <f t="shared" si="3"/>
        <v>2020</v>
      </c>
      <c r="C21">
        <f t="shared" si="4"/>
        <v>6</v>
      </c>
      <c r="D21" s="1">
        <v>1488294.97</v>
      </c>
      <c r="E21" s="1">
        <v>119734</v>
      </c>
      <c r="F21" s="12"/>
    </row>
    <row r="22" spans="1:6" x14ac:dyDescent="0.25">
      <c r="A22">
        <f t="shared" si="1"/>
        <v>19</v>
      </c>
      <c r="B22">
        <f t="shared" si="3"/>
        <v>2020</v>
      </c>
      <c r="C22">
        <f t="shared" si="4"/>
        <v>7</v>
      </c>
      <c r="D22" s="1">
        <v>1316710.56</v>
      </c>
      <c r="E22" s="1">
        <v>124903</v>
      </c>
      <c r="F22" s="12"/>
    </row>
    <row r="23" spans="1:6" x14ac:dyDescent="0.25">
      <c r="A23">
        <f t="shared" si="1"/>
        <v>20</v>
      </c>
      <c r="B23">
        <f t="shared" si="3"/>
        <v>2020</v>
      </c>
      <c r="C23">
        <f t="shared" si="4"/>
        <v>8</v>
      </c>
      <c r="D23" s="1">
        <v>749440.19</v>
      </c>
      <c r="E23" s="1">
        <v>79832</v>
      </c>
      <c r="F23" s="12"/>
    </row>
    <row r="24" spans="1:6" x14ac:dyDescent="0.25">
      <c r="A24">
        <f t="shared" si="1"/>
        <v>21</v>
      </c>
      <c r="B24">
        <f t="shared" si="3"/>
        <v>2020</v>
      </c>
      <c r="C24">
        <f t="shared" si="4"/>
        <v>9</v>
      </c>
      <c r="D24" s="1">
        <v>842696.35</v>
      </c>
      <c r="E24" s="1">
        <v>52367</v>
      </c>
      <c r="F24" s="12"/>
    </row>
    <row r="25" spans="1:6" x14ac:dyDescent="0.25">
      <c r="A25">
        <f t="shared" si="1"/>
        <v>22</v>
      </c>
      <c r="B25">
        <f t="shared" si="3"/>
        <v>2020</v>
      </c>
      <c r="C25">
        <f t="shared" si="4"/>
        <v>10</v>
      </c>
      <c r="D25" s="1">
        <v>1265701.8899999999</v>
      </c>
      <c r="E25" s="1">
        <v>69403</v>
      </c>
      <c r="F25" s="12"/>
    </row>
    <row r="26" spans="1:6" x14ac:dyDescent="0.25">
      <c r="A26">
        <f t="shared" si="1"/>
        <v>23</v>
      </c>
      <c r="B26">
        <f t="shared" si="3"/>
        <v>2020</v>
      </c>
      <c r="C26">
        <f t="shared" si="4"/>
        <v>11</v>
      </c>
      <c r="D26" s="1">
        <v>1435858.15</v>
      </c>
      <c r="E26" s="1">
        <v>165332</v>
      </c>
      <c r="F26" s="12"/>
    </row>
    <row r="27" spans="1:6" x14ac:dyDescent="0.25">
      <c r="A27">
        <f t="shared" si="1"/>
        <v>24</v>
      </c>
      <c r="B27">
        <f t="shared" si="3"/>
        <v>2020</v>
      </c>
      <c r="C27">
        <f t="shared" si="4"/>
        <v>12</v>
      </c>
      <c r="D27" s="1">
        <v>1919394.36</v>
      </c>
      <c r="E27" s="1">
        <v>117441</v>
      </c>
      <c r="F27" s="12"/>
    </row>
    <row r="28" spans="1:6" x14ac:dyDescent="0.25">
      <c r="A28">
        <f t="shared" si="1"/>
        <v>25</v>
      </c>
      <c r="B28">
        <f t="shared" si="3"/>
        <v>2021</v>
      </c>
      <c r="C28">
        <f t="shared" si="4"/>
        <v>1</v>
      </c>
      <c r="D28" s="1">
        <v>2278322.88</v>
      </c>
      <c r="E28" s="1">
        <v>105513</v>
      </c>
      <c r="F28" s="12"/>
    </row>
    <row r="29" spans="1:6" x14ac:dyDescent="0.25">
      <c r="A29">
        <f t="shared" si="1"/>
        <v>26</v>
      </c>
      <c r="B29">
        <f t="shared" si="3"/>
        <v>2021</v>
      </c>
      <c r="C29">
        <f t="shared" si="4"/>
        <v>2</v>
      </c>
      <c r="D29" s="1">
        <v>1519462.62</v>
      </c>
      <c r="E29" s="1">
        <v>103113</v>
      </c>
      <c r="F29" s="12"/>
    </row>
    <row r="30" spans="1:6" x14ac:dyDescent="0.25">
      <c r="A30">
        <f t="shared" si="1"/>
        <v>27</v>
      </c>
      <c r="B30">
        <f t="shared" si="3"/>
        <v>2021</v>
      </c>
      <c r="C30">
        <f t="shared" si="4"/>
        <v>3</v>
      </c>
      <c r="D30" s="1">
        <v>1272074.32</v>
      </c>
      <c r="E30" s="1">
        <v>87181</v>
      </c>
      <c r="F30" s="12"/>
    </row>
    <row r="31" spans="1:6" x14ac:dyDescent="0.25">
      <c r="A31">
        <f t="shared" si="1"/>
        <v>28</v>
      </c>
      <c r="B31">
        <f t="shared" si="3"/>
        <v>2021</v>
      </c>
      <c r="C31">
        <f t="shared" si="4"/>
        <v>4</v>
      </c>
      <c r="D31" s="1">
        <v>1389687.06</v>
      </c>
      <c r="E31" s="1">
        <v>89485</v>
      </c>
      <c r="F31" s="12"/>
    </row>
    <row r="32" spans="1:6" x14ac:dyDescent="0.25">
      <c r="A32">
        <f t="shared" si="1"/>
        <v>29</v>
      </c>
      <c r="B32">
        <f t="shared" si="3"/>
        <v>2021</v>
      </c>
      <c r="C32">
        <f t="shared" si="4"/>
        <v>5</v>
      </c>
      <c r="D32" s="1">
        <v>1711432.87</v>
      </c>
      <c r="E32" s="1">
        <v>119665</v>
      </c>
      <c r="F32" s="12"/>
    </row>
    <row r="33" spans="1:6" x14ac:dyDescent="0.25">
      <c r="A33">
        <f t="shared" si="1"/>
        <v>30</v>
      </c>
      <c r="B33">
        <f t="shared" si="3"/>
        <v>2021</v>
      </c>
      <c r="C33">
        <f t="shared" si="4"/>
        <v>6</v>
      </c>
      <c r="D33" s="1">
        <v>1058307.76</v>
      </c>
      <c r="E33" s="1">
        <v>68052</v>
      </c>
      <c r="F33" s="12"/>
    </row>
    <row r="34" spans="1:6" x14ac:dyDescent="0.25">
      <c r="A34">
        <f t="shared" si="1"/>
        <v>31</v>
      </c>
      <c r="B34">
        <f t="shared" si="3"/>
        <v>2021</v>
      </c>
      <c r="C34">
        <f t="shared" si="4"/>
        <v>7</v>
      </c>
      <c r="D34" s="1">
        <v>492151.05</v>
      </c>
      <c r="E34" s="1">
        <v>33638</v>
      </c>
      <c r="F34" s="12"/>
    </row>
    <row r="35" spans="1:6" x14ac:dyDescent="0.25">
      <c r="A35">
        <f>A34+1</f>
        <v>32</v>
      </c>
      <c r="B35">
        <f t="shared" si="3"/>
        <v>2021</v>
      </c>
      <c r="C35">
        <f t="shared" si="4"/>
        <v>8</v>
      </c>
      <c r="D35" s="1">
        <v>598207.66</v>
      </c>
      <c r="E35" s="1">
        <v>146399</v>
      </c>
      <c r="F35" s="12"/>
    </row>
    <row r="36" spans="1:6" x14ac:dyDescent="0.25">
      <c r="A36">
        <f t="shared" si="1"/>
        <v>33</v>
      </c>
      <c r="B36">
        <f t="shared" si="3"/>
        <v>2021</v>
      </c>
      <c r="C36">
        <f t="shared" si="4"/>
        <v>9</v>
      </c>
      <c r="D36" s="1">
        <v>800308.39</v>
      </c>
      <c r="E36" s="1">
        <v>131537.18</v>
      </c>
      <c r="F36" s="12"/>
    </row>
    <row r="37" spans="1:6" x14ac:dyDescent="0.25">
      <c r="A37">
        <f t="shared" si="1"/>
        <v>34</v>
      </c>
      <c r="B37">
        <f t="shared" si="3"/>
        <v>2021</v>
      </c>
      <c r="C37">
        <f t="shared" si="4"/>
        <v>10</v>
      </c>
      <c r="D37" s="1">
        <v>1460963.48</v>
      </c>
      <c r="E37" s="1">
        <v>78673</v>
      </c>
      <c r="F37" s="12"/>
    </row>
    <row r="38" spans="1:6" x14ac:dyDescent="0.25">
      <c r="A38">
        <f t="shared" si="1"/>
        <v>35</v>
      </c>
      <c r="B38">
        <f t="shared" si="3"/>
        <v>2021</v>
      </c>
      <c r="C38">
        <f t="shared" si="4"/>
        <v>11</v>
      </c>
      <c r="D38" s="1">
        <v>1142150.8</v>
      </c>
      <c r="E38" s="1">
        <v>97053</v>
      </c>
      <c r="F38" s="12"/>
    </row>
    <row r="39" spans="1:6" x14ac:dyDescent="0.25">
      <c r="A39">
        <f>A38+1</f>
        <v>36</v>
      </c>
      <c r="B39">
        <f t="shared" si="3"/>
        <v>2021</v>
      </c>
      <c r="C39">
        <f t="shared" si="4"/>
        <v>12</v>
      </c>
      <c r="D39" s="1">
        <v>3856336.26</v>
      </c>
      <c r="E39" s="1">
        <v>224017</v>
      </c>
      <c r="F39" s="12"/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45CD7-0397-4FE2-9EEE-73D88904A366}">
  <dimension ref="A1:D19"/>
  <sheetViews>
    <sheetView workbookViewId="0">
      <selection activeCell="C19" sqref="C19"/>
    </sheetView>
  </sheetViews>
  <sheetFormatPr baseColWidth="10" defaultRowHeight="15" x14ac:dyDescent="0.25"/>
  <cols>
    <col min="2" max="2" width="25.140625" bestFit="1" customWidth="1"/>
    <col min="3" max="3" width="23.42578125" customWidth="1"/>
  </cols>
  <sheetData>
    <row r="1" spans="1:4" x14ac:dyDescent="0.25">
      <c r="A1" s="9" t="s">
        <v>7</v>
      </c>
    </row>
    <row r="4" spans="1:4" x14ac:dyDescent="0.25">
      <c r="A4" s="7"/>
      <c r="B4" s="7" t="s">
        <v>17</v>
      </c>
      <c r="C4" s="7" t="s">
        <v>8</v>
      </c>
    </row>
    <row r="5" spans="1:4" x14ac:dyDescent="0.25">
      <c r="A5" s="7" t="s">
        <v>15</v>
      </c>
      <c r="B5" s="8">
        <v>29</v>
      </c>
      <c r="C5" s="13"/>
      <c r="D5" s="15" t="e">
        <f>AVERAGE(C5:C10)</f>
        <v>#DIV/0!</v>
      </c>
    </row>
    <row r="6" spans="1:4" x14ac:dyDescent="0.25">
      <c r="A6" s="7"/>
      <c r="B6" s="8">
        <v>27</v>
      </c>
      <c r="C6" s="13"/>
    </row>
    <row r="7" spans="1:4" x14ac:dyDescent="0.25">
      <c r="A7" s="7"/>
      <c r="B7" s="8">
        <v>25</v>
      </c>
      <c r="C7" s="13"/>
    </row>
    <row r="8" spans="1:4" x14ac:dyDescent="0.25">
      <c r="A8" s="7"/>
      <c r="B8" s="8">
        <v>22</v>
      </c>
      <c r="C8" s="13"/>
    </row>
    <row r="9" spans="1:4" x14ac:dyDescent="0.25">
      <c r="A9" s="7"/>
      <c r="B9" s="8">
        <v>20</v>
      </c>
      <c r="C9" s="13"/>
    </row>
    <row r="10" spans="1:4" x14ac:dyDescent="0.25">
      <c r="A10" s="7"/>
      <c r="B10" s="8">
        <v>18</v>
      </c>
      <c r="C10" s="13"/>
    </row>
    <row r="11" spans="1:4" x14ac:dyDescent="0.25">
      <c r="A11" s="7" t="s">
        <v>13</v>
      </c>
      <c r="B11" s="8">
        <v>17</v>
      </c>
      <c r="C11" s="14" t="s">
        <v>14</v>
      </c>
    </row>
    <row r="12" spans="1:4" x14ac:dyDescent="0.25">
      <c r="A12" s="7"/>
      <c r="B12" s="8">
        <v>16</v>
      </c>
      <c r="C12" s="13"/>
    </row>
    <row r="13" spans="1:4" x14ac:dyDescent="0.25">
      <c r="A13" s="7"/>
      <c r="B13" s="8">
        <v>15</v>
      </c>
      <c r="C13" s="13"/>
    </row>
    <row r="14" spans="1:4" x14ac:dyDescent="0.25">
      <c r="A14" s="7"/>
      <c r="B14" s="8">
        <v>14</v>
      </c>
      <c r="C14" s="13"/>
    </row>
    <row r="15" spans="1:4" x14ac:dyDescent="0.25">
      <c r="A15" s="7"/>
      <c r="B15" s="8">
        <v>13</v>
      </c>
      <c r="C15" s="13"/>
    </row>
    <row r="16" spans="1:4" x14ac:dyDescent="0.25">
      <c r="A16" s="7"/>
      <c r="B16" s="8">
        <v>12</v>
      </c>
      <c r="C16" s="13"/>
    </row>
    <row r="17" spans="1:4" x14ac:dyDescent="0.25">
      <c r="A17" s="7" t="s">
        <v>16</v>
      </c>
      <c r="B17" s="8">
        <v>11</v>
      </c>
      <c r="C17" s="13"/>
      <c r="D17" s="15" t="e">
        <f>AVERAGE(C12:C17)</f>
        <v>#DIV/0!</v>
      </c>
    </row>
    <row r="18" spans="1:4" ht="15.75" thickBot="1" x14ac:dyDescent="0.3"/>
    <row r="19" spans="1:4" ht="15.75" thickBot="1" x14ac:dyDescent="0.3">
      <c r="B19" s="5" t="s">
        <v>9</v>
      </c>
      <c r="C19" s="6" t="e">
        <f>MAX(D5,D17)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7249-297A-4D5E-9FD0-AD878CA3E295}">
  <dimension ref="C2:E3"/>
  <sheetViews>
    <sheetView workbookViewId="0">
      <selection activeCell="E3" sqref="E3"/>
    </sheetView>
  </sheetViews>
  <sheetFormatPr baseColWidth="10" defaultRowHeight="15" x14ac:dyDescent="0.25"/>
  <cols>
    <col min="3" max="3" width="34.5703125" bestFit="1" customWidth="1"/>
    <col min="5" max="5" width="38.85546875" customWidth="1"/>
  </cols>
  <sheetData>
    <row r="2" spans="3:5" ht="15.75" thickBot="1" x14ac:dyDescent="0.3"/>
    <row r="3" spans="3:5" ht="24" thickBot="1" x14ac:dyDescent="0.4">
      <c r="C3" s="4" t="s">
        <v>11</v>
      </c>
      <c r="D3" s="2"/>
      <c r="E3" s="3" t="e">
        <f>'Tabla II'!C19+'Tabla I'!F1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I</vt:lpstr>
      <vt:lpstr>Tabla II</vt:lpstr>
      <vt:lpstr>Tabla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 Virumbrales</dc:creator>
  <cp:lastModifiedBy>Ziortza Lopez Bidaguren</cp:lastModifiedBy>
  <dcterms:created xsi:type="dcterms:W3CDTF">2015-06-05T18:19:34Z</dcterms:created>
  <dcterms:modified xsi:type="dcterms:W3CDTF">2022-03-16T11:28:44Z</dcterms:modified>
</cp:coreProperties>
</file>