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F:\Usr\_C_S_JUR\Word\0. DOCUMENTACIÓN EXPEDIENTES\2752\"/>
    </mc:Choice>
  </mc:AlternateContent>
  <xr:revisionPtr revIDLastSave="0" documentId="8_{FF197AC7-642E-4BA8-9E4F-241C28603380}" xr6:coauthVersionLast="47" xr6:coauthVersionMax="47" xr10:uidLastSave="{00000000-0000-0000-0000-000000000000}"/>
  <bookViews>
    <workbookView xWindow="-120" yWindow="-120" windowWidth="25440" windowHeight="15390" xr2:uid="{00000000-000D-0000-FFFF-FFFF00000000}"/>
  </bookViews>
  <sheets>
    <sheet name="LOTE 1" sheetId="4" r:id="rId1"/>
    <sheet name="LOTE 2" sheetId="5" r:id="rId2"/>
    <sheet name="LOTES" sheetId="6" r:id="rId3"/>
  </sheets>
  <definedNames>
    <definedName name="_Toc508798278" localSheetId="0">'LOTE 1'!$A$97</definedName>
    <definedName name="_Toc508798278" localSheetId="1">'LOTE 2'!$A$97</definedName>
    <definedName name="_Toc508798280" localSheetId="0">'LOTE 1'!#REF!</definedName>
    <definedName name="_Toc508798280" localSheetId="1">'LOTE 2'!#REF!</definedName>
    <definedName name="_Toc508798281" localSheetId="0">'LOTE 1'!#REF!</definedName>
    <definedName name="_Toc508798281" localSheetId="1">'LOTE 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95" i="5" l="1"/>
  <c r="D94" i="5"/>
  <c r="D93" i="5"/>
  <c r="D92" i="5"/>
  <c r="D91" i="5"/>
  <c r="D90" i="5"/>
  <c r="D89" i="5"/>
  <c r="D88" i="5"/>
  <c r="D87" i="5"/>
  <c r="D86" i="5"/>
  <c r="D85" i="5"/>
  <c r="D84" i="5"/>
  <c r="D83" i="5"/>
  <c r="D82" i="5"/>
  <c r="D81" i="5"/>
  <c r="D80" i="5"/>
  <c r="D79" i="5"/>
  <c r="D78" i="5"/>
  <c r="D77" i="5"/>
  <c r="D76" i="5"/>
  <c r="D75" i="5"/>
  <c r="D74" i="5"/>
  <c r="D73" i="5"/>
  <c r="D72" i="5"/>
  <c r="D71" i="5"/>
  <c r="D70" i="5"/>
  <c r="D69" i="5"/>
  <c r="D68" i="5"/>
  <c r="D67" i="5"/>
  <c r="D66" i="5"/>
  <c r="D65" i="5"/>
  <c r="D64" i="5"/>
  <c r="D63" i="5"/>
  <c r="D62" i="5"/>
  <c r="D61" i="5"/>
  <c r="D60" i="5"/>
  <c r="D59" i="5"/>
  <c r="D58" i="5"/>
  <c r="D57" i="5"/>
  <c r="D56" i="5"/>
  <c r="D55" i="5"/>
  <c r="D54" i="5"/>
  <c r="D53" i="5"/>
  <c r="D52" i="5"/>
  <c r="D51" i="5"/>
  <c r="D50" i="5"/>
  <c r="D49" i="5"/>
  <c r="D48" i="5"/>
  <c r="D47" i="5"/>
  <c r="D46" i="5"/>
  <c r="D45" i="5"/>
  <c r="D44" i="5"/>
  <c r="D43" i="5"/>
  <c r="D42" i="5"/>
  <c r="D41" i="5"/>
  <c r="D40" i="5"/>
  <c r="D39" i="5"/>
  <c r="D38" i="5"/>
  <c r="D37" i="5"/>
  <c r="D36" i="5"/>
  <c r="D35" i="5"/>
  <c r="D34" i="5"/>
  <c r="D33" i="5"/>
  <c r="D32" i="5"/>
  <c r="D31" i="5"/>
  <c r="D96" i="5" s="1"/>
  <c r="D27" i="5"/>
  <c r="D26" i="5"/>
  <c r="D25" i="5"/>
  <c r="D24" i="5"/>
  <c r="D23" i="5"/>
  <c r="D22" i="5"/>
  <c r="D21" i="5"/>
  <c r="D20" i="5"/>
  <c r="D19" i="5"/>
  <c r="D18" i="5"/>
  <c r="D28" i="5" l="1"/>
  <c r="D95" i="4" l="1"/>
  <c r="D94" i="4"/>
  <c r="D93" i="4"/>
  <c r="D92" i="4"/>
  <c r="D21" i="4"/>
  <c r="D22" i="4"/>
  <c r="D90" i="4" l="1"/>
  <c r="D89" i="4"/>
  <c r="D88" i="4"/>
  <c r="D87" i="4"/>
  <c r="D86" i="4"/>
  <c r="D85" i="4"/>
  <c r="D84" i="4"/>
  <c r="D83" i="4"/>
  <c r="D82" i="4"/>
  <c r="D81" i="4"/>
  <c r="D80" i="4"/>
  <c r="D79" i="4"/>
  <c r="D78" i="4"/>
  <c r="D77" i="4"/>
  <c r="D76" i="4"/>
  <c r="D75" i="4"/>
  <c r="D124" i="5" l="1"/>
  <c r="D123" i="5"/>
  <c r="D122" i="5"/>
  <c r="D121" i="5"/>
  <c r="D120" i="5"/>
  <c r="D119" i="5"/>
  <c r="D118" i="5"/>
  <c r="D117" i="5"/>
  <c r="D116" i="5"/>
  <c r="D115" i="5"/>
  <c r="D114" i="5"/>
  <c r="D125" i="5" l="1"/>
  <c r="B15" i="6" s="1"/>
  <c r="D115" i="4" l="1"/>
  <c r="D19" i="4"/>
  <c r="D20" i="4"/>
  <c r="D132" i="5" l="1"/>
  <c r="D131" i="5"/>
  <c r="D130" i="5"/>
  <c r="D129" i="5"/>
  <c r="D109" i="5"/>
  <c r="D108" i="5"/>
  <c r="D107" i="5"/>
  <c r="D106" i="5"/>
  <c r="D105" i="5"/>
  <c r="D104" i="5"/>
  <c r="D103" i="5"/>
  <c r="D102" i="5"/>
  <c r="D101" i="5"/>
  <c r="D100" i="5"/>
  <c r="B12" i="5"/>
  <c r="B11" i="6" s="1"/>
  <c r="D132" i="4"/>
  <c r="D131" i="4"/>
  <c r="D130" i="4"/>
  <c r="D129" i="4"/>
  <c r="D124" i="4"/>
  <c r="D123" i="4"/>
  <c r="D122" i="4"/>
  <c r="D121" i="4"/>
  <c r="D120" i="4"/>
  <c r="D119" i="4"/>
  <c r="D118" i="4"/>
  <c r="D117" i="4"/>
  <c r="D116" i="4"/>
  <c r="D114" i="4"/>
  <c r="D109" i="4"/>
  <c r="D108" i="4"/>
  <c r="D107" i="4"/>
  <c r="D106" i="4"/>
  <c r="D105" i="4"/>
  <c r="D104" i="4"/>
  <c r="D103" i="4"/>
  <c r="D102" i="4"/>
  <c r="D101" i="4"/>
  <c r="D100" i="4"/>
  <c r="D91" i="4"/>
  <c r="D74" i="4"/>
  <c r="D73" i="4"/>
  <c r="D72" i="4"/>
  <c r="D71" i="4"/>
  <c r="D70" i="4"/>
  <c r="D69" i="4"/>
  <c r="D68" i="4"/>
  <c r="D67" i="4"/>
  <c r="D66" i="4"/>
  <c r="D65" i="4"/>
  <c r="D64" i="4"/>
  <c r="D63" i="4"/>
  <c r="D62" i="4"/>
  <c r="D61" i="4"/>
  <c r="D60" i="4"/>
  <c r="D59" i="4"/>
  <c r="D58" i="4"/>
  <c r="D57" i="4"/>
  <c r="D56" i="4"/>
  <c r="D55" i="4"/>
  <c r="D54" i="4"/>
  <c r="D53" i="4"/>
  <c r="D52" i="4"/>
  <c r="D51" i="4"/>
  <c r="D50" i="4"/>
  <c r="D49" i="4"/>
  <c r="D48" i="4"/>
  <c r="D47" i="4"/>
  <c r="D46" i="4"/>
  <c r="D45" i="4"/>
  <c r="D44" i="4"/>
  <c r="D43" i="4"/>
  <c r="D42" i="4"/>
  <c r="D41" i="4"/>
  <c r="D40" i="4"/>
  <c r="D39" i="4"/>
  <c r="D38" i="4"/>
  <c r="D37" i="4"/>
  <c r="D36" i="4"/>
  <c r="D35" i="4"/>
  <c r="D34" i="4"/>
  <c r="D33" i="4"/>
  <c r="D32" i="4"/>
  <c r="D31" i="4"/>
  <c r="D27" i="4"/>
  <c r="D26" i="4"/>
  <c r="D25" i="4"/>
  <c r="D24" i="4"/>
  <c r="D23" i="4"/>
  <c r="D18" i="4"/>
  <c r="B12" i="4"/>
  <c r="D96" i="4" l="1"/>
  <c r="B5" i="6" s="1"/>
  <c r="B3" i="6"/>
  <c r="B13" i="6"/>
  <c r="D133" i="5"/>
  <c r="B16" i="6" s="1"/>
  <c r="B12" i="6"/>
  <c r="D110" i="5"/>
  <c r="B14" i="6" s="1"/>
  <c r="D28" i="4"/>
  <c r="B4" i="6" s="1"/>
  <c r="D125" i="4"/>
  <c r="B7" i="6" s="1"/>
  <c r="D110" i="4"/>
  <c r="B6" i="6" s="1"/>
  <c r="D133" i="4"/>
  <c r="B8" i="6" s="1"/>
  <c r="B17" i="6" l="1"/>
  <c r="B22" i="6" s="1"/>
  <c r="B9" i="6"/>
  <c r="B21" i="6" s="1"/>
  <c r="B23" i="6" l="1"/>
</calcChain>
</file>

<file path=xl/sharedStrings.xml><?xml version="1.0" encoding="utf-8"?>
<sst xmlns="http://schemas.openxmlformats.org/spreadsheetml/2006/main" count="303" uniqueCount="140">
  <si>
    <t>Descripción</t>
  </si>
  <si>
    <t>Importe</t>
  </si>
  <si>
    <t>1. Redacción de Proyecto</t>
  </si>
  <si>
    <t>2. Redacción y actualización BEP</t>
  </si>
  <si>
    <t>4. Modelado de las obras a proyectar</t>
  </si>
  <si>
    <t>5. Integración de disciplinas y coordinación</t>
  </si>
  <si>
    <t>6. Diseño, creación y mantenimiento del modelo integrador</t>
  </si>
  <si>
    <t>7. Trabajo de reconocimiento geotécnico</t>
  </si>
  <si>
    <t>Según Precios Unitarios</t>
  </si>
  <si>
    <t>TOTAL PROYECTO</t>
  </si>
  <si>
    <t>Ud.</t>
  </si>
  <si>
    <t>Precio</t>
  </si>
  <si>
    <t>1.- TRABAJOS TOPOGRÁFICOS</t>
  </si>
  <si>
    <t>1. Ha. de levantamiento de plano taquimétrico del terreno a escala 1/500, incluyendo enlace a la red geodésica, bases de replanteo, coordenadas UTM, nivelación geométrica, obtención de datos de redes de servicios existentes y elementos que definan el plano parcelario.</t>
  </si>
  <si>
    <t>TOTAL TRABAJOS TOPOGRÁFICOS</t>
  </si>
  <si>
    <t>1. Ud. abono fijo por transporte de cada equipo de sondeos al área de trabajo.</t>
  </si>
  <si>
    <t>2. Ud. emplazamiento de equipo en cada punto de sondeo que no precise preparación previa del terreno, con medios auxiliares.</t>
  </si>
  <si>
    <t>3. MI. perforación a rotación en rellenos o suelos, con diámetros comerciales hasta ϕ&lt;120 mm con extracción continua de testigo ϕ&gt;70 mm.</t>
  </si>
  <si>
    <t>4. MI. perforación a rotación o rotopercusión, con diámetros comerciales ϕ&lt;120 mm. En gravas-bolos.</t>
  </si>
  <si>
    <t>5. MI. perforación a rotación, con diámetros comerciales ϕ&lt;120 mm. en roca de dureza media (perforación con widia), con extracción de testigo ϕ&gt; 70 mm.</t>
  </si>
  <si>
    <t>6. MI. perforación a rotación con diámetros comerciales ϕ&lt;120 mm., en rocas de gran dureza (perforación con corona de diamantes), con extracción continua de testigo.</t>
  </si>
  <si>
    <t>7. MI. suplemento por perforación con extracción continua de testigo, en cualquier tipo de terreno, entre 25 y 50 m. de profundidad.</t>
  </si>
  <si>
    <t>8. MI. suplemento por perforación con extracción continua de testigo, en cualquier tipo de terreno, entre 50 y 100 m. de profundidad.</t>
  </si>
  <si>
    <t>9. MI. suplemento por perforación continua de testigo, en cualquier tipo de terreno, inclinada, para cualquier inclinación.</t>
  </si>
  <si>
    <t>10 Ud. toma de muestra inalterada con tomamuestras de tipo abierto.</t>
  </si>
  <si>
    <t>11. Ud. ensayo SPT.</t>
  </si>
  <si>
    <t>12. Ud. testigo parafinado de más de 35 cm. de longitud y ϕ&gt;70 mm.</t>
  </si>
  <si>
    <t>13. Ud. toma de muestras de agua en el interior de un sondeo</t>
  </si>
  <si>
    <t>14. Ud. caja portatestigos de cartón parafinado, incluido transporte a almacén designado y fotografía en color (capacidad mínima de 3 m. de testigo).</t>
  </si>
  <si>
    <t>15. MI. tubo ranurado de PVC, diámetro útil 60-100 mm., colocado en el interior de un sondeo, pegado o roscado.</t>
  </si>
  <si>
    <t>16. Ud. arqueta y tapa metálica de protección de boca de sondeo, fijada en el terreno con mortero de cemento.</t>
  </si>
  <si>
    <t>17. Ud. ensayo permeabilidad Lefranc.</t>
  </si>
  <si>
    <t>18. Ud. ensayo de permeabilidad Lugeon</t>
  </si>
  <si>
    <t>19. Ud. ensayo presiométrico</t>
  </si>
  <si>
    <t>20. Ud. lectura de nivel freático en cada sondeo terminado.</t>
  </si>
  <si>
    <t>21. MI. supervisión y testificación de sondeos.</t>
  </si>
  <si>
    <t>22. Ud. apertura y descripción de muestras.</t>
  </si>
  <si>
    <t>23. Ud. de ejecución de trinchera, zanja o calicata para reconocimiento y localización de servicios, de entre 3 m y 5 m de profundidad, incluso toma de muestra en saco y, reposición de superficies a su estado original.</t>
  </si>
  <si>
    <t>24. MI. de tomografía eléctrica.</t>
  </si>
  <si>
    <t>25. MI. perfil de sísmica de refracción.</t>
  </si>
  <si>
    <t>26. Ud. preparación de cada muestra, para cualquier número de ensayos.</t>
  </si>
  <si>
    <t>27. Ud. determinación de la humedad natural.</t>
  </si>
  <si>
    <t>28. Ud. determinación de la densidad aparente.</t>
  </si>
  <si>
    <t>29. Ud. determinación de los límites de Atterberg.</t>
  </si>
  <si>
    <t>30. Ud. comprobación de no plasticidad</t>
  </si>
  <si>
    <t>31. Ud. determinación granulometría por tamizado</t>
  </si>
  <si>
    <t>32. Ud. ensayo de compresión simple en suelos</t>
  </si>
  <si>
    <t>33. Ud. ensayo de corte directo, consolidado y drenado, sobre muestra inalterada.</t>
  </si>
  <si>
    <t>34. Ud. ensayo de compresión simple en roca, incluso tallado.</t>
  </si>
  <si>
    <t>35. Ud. ensayo de compresión simple en roca, instrumentado con bandas extensométricas.</t>
  </si>
  <si>
    <t>36. Ud. de ensayo de corte directo lento con consolidación previa, en muestra inalterada (3 probetas).</t>
  </si>
  <si>
    <t>37. Ud. ensayo de consolidación en edómetro (célula de 65 mm), incluyendo curvas edométricas y de consolidación (mínimo 8 escalones de carga y 3 de descarga).</t>
  </si>
  <si>
    <t>38. Ud. ensayo triaxial en roca, incluso tallado.</t>
  </si>
  <si>
    <t>39. Ud. ensayo brasileño.</t>
  </si>
  <si>
    <t>40. Ud. determinación Slake durability Index.</t>
  </si>
  <si>
    <t>41. Ud. determinación cuantitativa de carbonatos.</t>
  </si>
  <si>
    <t>42. Ud. determinación cuantitativa de sulfatos.</t>
  </si>
  <si>
    <t>43. Ud. determinación de la abrasividad Cerchar.</t>
  </si>
  <si>
    <t>44. Ud. determinación del índice Schimazek.</t>
  </si>
  <si>
    <t xml:space="preserve">TOTAL TRABAJOS GEOLÓGICOS-GEOTÉCNICOS  </t>
  </si>
  <si>
    <t>3.- REDACCION DE ESTUDIOS Y PROYECTOS</t>
  </si>
  <si>
    <t>1. Hr. Coordinación de Asistencia Técnica</t>
  </si>
  <si>
    <t>TOTAL REDACCION DE ESTUDIOS Y PROYECTOS</t>
  </si>
  <si>
    <t>4.- DIRECCION DE OBRA</t>
  </si>
  <si>
    <t>TOTAL DIRECCION DE OBRA</t>
  </si>
  <si>
    <t>5.- ENCUADERNACION Y EDICION</t>
  </si>
  <si>
    <t>1. Ud. Encuadernación tornillos A4</t>
  </si>
  <si>
    <t>2. Ud. Encuadernación tornillos A3</t>
  </si>
  <si>
    <t>3. Ud. Caja encuadernación proyecto. 4 tomos A4 y 1 tomo A3</t>
  </si>
  <si>
    <t>4. Ud. Caja encuadernación proyecto. 6 tomos A4 y 1 tomo A3</t>
  </si>
  <si>
    <t>TOTAL ENCUADERNACION Y EDICION</t>
  </si>
  <si>
    <t>PRESUPUESTO BASE DE LICITACIÓN</t>
  </si>
  <si>
    <t>TOTAL PRESUPUESTO BASE DE LICITACIÓN (IVA EXCLUIDO)</t>
  </si>
  <si>
    <t>PRESUPUESTOS PARCIALES. GRUPO II y III</t>
  </si>
  <si>
    <t>PRESUPUESTOS PARCIALES. GRUPO I</t>
  </si>
  <si>
    <t>TOTAL LOTE 1</t>
  </si>
  <si>
    <t>TOTAL LOTE 2</t>
  </si>
  <si>
    <t>3. Toma de datos, gestión, integración y modelado de las instalaciones existentes (incluye trabajos topográficos)</t>
  </si>
  <si>
    <t>Renovación del Edificio de Reactivos de Venta Alta</t>
  </si>
  <si>
    <t>1. TRABAJOS TOPOGRÁFICOS</t>
  </si>
  <si>
    <t>3. REDACCION DE ESTUDIOS Y PROYECTOS</t>
  </si>
  <si>
    <t>4. DIRECCION DE OBRA</t>
  </si>
  <si>
    <t>5. ENCUADERNACION Y EDICION</t>
  </si>
  <si>
    <t>0. Renovación del Edificio de Reactivos de Venta Alta</t>
  </si>
  <si>
    <t>46. Ud. Toma de muestra inalterada con tomamuestras Shelby</t>
  </si>
  <si>
    <t>50. Ud. Achique y control de bajada y recuperación de nivel piezométrico de sondeos, incluidos personal, transporte y medios auxiliares, (bombas, sondas de nivel, etc.) hasta 50 m de profundidad, incluido ficha de seguimiento.</t>
  </si>
  <si>
    <t>52. Ud. Abono fijo por transporte del equipo de piezoconos al área de trabajo, para la medida y registro continuo de los valores correspondientes a la resistencia de punta, la fricción y la presión intersticial.</t>
  </si>
  <si>
    <t>45. Ud. Traslado de retoexcavadora y preparación de accesos.</t>
  </si>
  <si>
    <t>47. Ml. Suministro de tuberia de PVC ciega , de 2"  de diámetro exterior, para piezómetro,  colocada y engravillada.</t>
  </si>
  <si>
    <t>48. Ml. Suministro de tuberia de PVC roscada, ranurada, de 2" de diámetro exterior, para piezómetro.</t>
  </si>
  <si>
    <t>49. Ud. Sellado y engravillado de pozo con grava silicea redondeada, lavada y calibrada, y bentonita.</t>
  </si>
  <si>
    <t>51. Ud. De medidor automático del nivel de agua y temperatura, programable, con capacidad de almacenaje de lecturas de un mínimo de 14.000 datos, con pila de litio y autonomía mínima de 8 años, incluso instalación y puesta en marcha.</t>
  </si>
  <si>
    <t>55. Ml. Adicional de ensayo CPTU (se harán hasta 25 metros máximo).</t>
  </si>
  <si>
    <t>57. Ud. Ensayo triaxial (CU) con consolidación previa y rotura sin drenaje, hasta 9 Kg/cm2.</t>
  </si>
  <si>
    <t>58. Ud. Análisis de agresividad de un suelo al hormigón.</t>
  </si>
  <si>
    <t>59. Ud. Análisis de agresividad de las aguas al hormigón.</t>
  </si>
  <si>
    <t>60. Ud. Determinación de cloruros en agua.</t>
  </si>
  <si>
    <t>61. Ud. Informe Geológico-Geotécnico, incluyendo cartografía, geología general a escala 1:5000 y de detalle a escala 1:500, descripción geológica; descripción, interpretación y situación de cada una de las prospecciones realizadas o existentes, resultados e interpretación de los ensayos de laboratorio, análisis y recomendaciones geotécnicas; y perfil longitudinal geotécnico a escala 1:500</t>
  </si>
  <si>
    <t>56. Ud. ensayo de disipación de presiones de hasta una hora de duración.</t>
  </si>
  <si>
    <t>54. Ud. Ensayo CPTU hasta 10 metros o rechazo (incluidos metros en vacio).</t>
  </si>
  <si>
    <t>53. Ud. Perforación previa con sonda con profundidad máxima de 6 m. y 101 mm. de diámetro, para ejecución de ensayo de piezocono  incluyendo PVC de 75mm para posterior ensayo de piezocono, incluso desplazamiento y emplazamiento de la sonda.</t>
  </si>
  <si>
    <t>2. Hr. Ingeniero/a Superior o Arquitecto/a (&gt;10 años de experiencia)</t>
  </si>
  <si>
    <t>3. Hr. Ingeniero/a Superior o Arquitecto/a (de 5 a 10 años de experiencia)</t>
  </si>
  <si>
    <t>4. Hr. Ingeniero/a Superior o Arquitecto/a (&lt;5 años de experiencia)</t>
  </si>
  <si>
    <t>5. Hr. Ingeniero/a o Arquitecto/a Técnico/a (&gt;10 años de experiencia)</t>
  </si>
  <si>
    <t>6. Hr. Ingeniero/a o Arquitecto/a Técnico/a (de 5 a 10 años de experiencia)</t>
  </si>
  <si>
    <t>7. Hr. Ingeniero/a o Arquitecto/a Técnico/a (&lt;5 años de experiencia)</t>
  </si>
  <si>
    <t>8. Hr. Delienante/a Proyectista</t>
  </si>
  <si>
    <t>9. Hr. Delienante/a</t>
  </si>
  <si>
    <t>10. Hr. Administrativo/a, mecanógrafo/a y ofimático/a</t>
  </si>
  <si>
    <t>1. Mes Ingeniero/a Superior a jornada completa (&gt; 10 años de experiencia)</t>
  </si>
  <si>
    <t>2. Mes Ingeniero/a Superior a jornada completa (&gt; 5 años de experiencia)</t>
  </si>
  <si>
    <t>3. Mes Ingeniero/a Superior a media jornada (&gt; 5 años de experiencia)</t>
  </si>
  <si>
    <t>4. Mes Ingeniero/a Técnico/a a jornada completa (&gt; 10 años de experiencia)</t>
  </si>
  <si>
    <t>5. Mes Ingeniero/a Técnico/a a media jornada (&gt; 10 años de experiencia)</t>
  </si>
  <si>
    <t>6. Mes Ingeniero/a Técnico/a a jornada completa ( de 5 a 10 años de experiencia)</t>
  </si>
  <si>
    <t>7. Mes Ingeniero/a Técnico/a a media jornada (de 5 a 10 años de experiencia)</t>
  </si>
  <si>
    <t>8. Mes Técnico/a de obra a jornada completa (&gt; 5 años de experiencia)</t>
  </si>
  <si>
    <t>9. Mes Técnico/a de obra a media jornada (&gt; 5 años de experiencia)</t>
  </si>
  <si>
    <t>10. Mes Auxiliar Técnico/a de obra a jornada completa (&gt; 5 años de experiencia)</t>
  </si>
  <si>
    <t>11. Mes Auxiliar Técnico/a de obra a media jornada (&gt; 5 años de experiencia)</t>
  </si>
  <si>
    <t>2.- RECONOCIMIENTO GEOLÓGICO-GEOTÉCNICO e INSPECCION DE ESTRUCTURAS</t>
  </si>
  <si>
    <t>2. RECONOCIMIENTO GEOLÓGICO-GEOTÉCNICO e INSPECCION DE ESTRUCTURAS</t>
  </si>
  <si>
    <t>Ampliación y mejora ETAP de Gorosika (Ondarroa)</t>
  </si>
  <si>
    <t>0. Ampliación y mejora ETAP de Gorosika (Ondarroa)</t>
  </si>
  <si>
    <t>2. Ud. Media jornada de equipo de topografía con equipo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(hasta 15 estacionamientos en el mismo emplazamiento)</t>
  </si>
  <si>
    <t>3. Ud. Jornada de equipo de topografía con equipo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(hasta 30 estacionamientos en el mismo emplazamiento)</t>
  </si>
  <si>
    <t>7. Hora de equipo de topografía (incluyendo todos los medios y equipos necesarios)</t>
  </si>
  <si>
    <t>8. Día de equipo de topografía (incluyendo todos los medios y equipos necesarios)</t>
  </si>
  <si>
    <t>9. Hora de topógrafo/a</t>
  </si>
  <si>
    <t>10. Hora de ayudante de topografía</t>
  </si>
  <si>
    <t>62. Ud. Ud. Establecimiento de la campaña y transporte de equipo de inspección. Incluye revisión detallada tanto de la documentación técnica disponible como de aquella adicional que pueda conseguirse de la estructura. Estudio de las intervenciones estructurales previstas, encaminado a la orientación del plan de apertura de calas. Inspección de la infraestructura por un equipo técnico, con objeto de identificar aquellos síntomas que pudieran ser indicativos de un anómalo comportamiento estructural del inmueble o de su cimentación, o procesos de degradación de los materiales constituyentes de la estructura que pudieran condicionar el estudio. Redacción de un plan de apertura de calas de inspección para verificar la adecuación de la estructura realmente ejecutada a las especificaciones de la documentación técnica que en su caso pudiera conseguirse, así como para tomar aquellos datos que sean necesarios para la realización del estudio. Inspección por un equipo técnico de las calas y calicatas practicadas.</t>
  </si>
  <si>
    <t>63. Ud. Extracción y posterior rotura a compresión en el laboratorio de 8-10 probetas testigo de hormigón de diámetro de 70-75 mm y longitud aproximada de 150 mm endurecido procedentes de la estructura de la obra.  Extracción de probeta realizada por técnioco especialista.  Incluye relleno de taladro de testigo con mortero de alta resistencia.</t>
  </si>
  <si>
    <t>64. Ud. Ejecución de 3-4 calas para extracción de muestras de acero y determinación de recubrimiento de armaduras longitudinales y transversales.  Previamente se pasará el pachómetro alrededor de donde se han realizado las extracciones. Análisis de la calidad de la armadura pasiva, previa inspección del corrugado de las barras, a partir de la extracción de 3-4 muestras para su ensayo a tracción en laboratorio con el fin de corroborar en su caso la calidad del acero a través de la determinación de su límite elástico y tensión de rotura. Extracción de cala realizada mediante trabajos de albañilería bajo la supervisión de técnico especialista. Incluye relleno de las catas con mortero de alta resistencia.</t>
  </si>
  <si>
    <t>65. Ud. Informe de actividades realizadas, exponiendo la metodología llevada a cabo para la realización de las inspecciones y ensayos, el análisis de los resultados obtenidos y las conclusiones alcanzadas.  El informe proporcionará la información necesaria en cuanto a calidades de los materiales, valor de la resistencia característica del homigón in situ (fck,is) y calidad del acero, así como los esquemas de armado de las secciones críticas de los elementos principales de la estructura, de cara al cálculo de las reformas previstas.</t>
  </si>
  <si>
    <t>4. Ud. de estacionamiento de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(Emplazamientos que necesitan entre 90 y 250 estacionamientos)</t>
  </si>
  <si>
    <t>5. Ud. de estacionamiento de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(Emplazamientos que necesitan entre 250 y 500 estacionamientos)</t>
  </si>
  <si>
    <t>6. Ud. de estacionamiento de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(Emplazamientos que necesitan más de 500 estacionamientos)</t>
  </si>
  <si>
    <t>LOTE 1. ZONA OESTE</t>
  </si>
  <si>
    <t>LOTE 2. ZONA 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</si>
</sst>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sz val="11"/>
      <color rgb="FF000000"/>
      <name val="Calibri Light"/>
      <family val="2"/>
    </font>
    <font>
      <b/>
      <sz val="10"/>
      <color theme="1"/>
      <name val="Arial"/>
      <family val="2"/>
    </font>
    <font>
      <b/>
      <u/>
      <sz val="10"/>
      <color theme="1"/>
      <name val="Arial"/>
      <family val="2"/>
    </font>
    <font>
      <b/>
      <sz val="10"/>
      <color rgb="FF000000"/>
      <name val="Calibri Light"/>
      <family val="2"/>
    </font>
    <font>
      <sz val="10"/>
      <color rgb="FF000000"/>
      <name val="Calibri Light"/>
      <family val="2"/>
    </font>
    <font>
      <b/>
      <sz val="11"/>
      <color rgb="FF000000"/>
      <name val="Calibri Light"/>
      <family val="2"/>
    </font>
    <font>
      <sz val="12"/>
      <color rgb="FF000000"/>
      <name val="Calibri Light"/>
      <family val="2"/>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solid">
        <fgColor rgb="FFF2F2F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43">
    <xf numFmtId="0" fontId="0" fillId="0" borderId="0" xfId="0"/>
    <xf numFmtId="0" fontId="2" fillId="0" borderId="4" xfId="0" applyFont="1" applyBorder="1" applyAlignment="1">
      <alignment horizontal="center" vertical="center"/>
    </xf>
    <xf numFmtId="3" fontId="2" fillId="0" borderId="4" xfId="0" applyNumberFormat="1" applyFont="1" applyBorder="1" applyAlignment="1">
      <alignment horizontal="right" vertical="center"/>
    </xf>
    <xf numFmtId="0" fontId="0" fillId="0" borderId="0" xfId="0" applyAlignment="1"/>
    <xf numFmtId="0" fontId="2" fillId="0" borderId="4" xfId="0" applyFont="1" applyBorder="1" applyAlignment="1">
      <alignment horizontal="right" vertical="center"/>
    </xf>
    <xf numFmtId="0" fontId="1" fillId="0" borderId="0" xfId="0" applyFont="1" applyAlignment="1">
      <alignment horizontal="justify" vertical="center"/>
    </xf>
    <xf numFmtId="0" fontId="5" fillId="2" borderId="2" xfId="0" applyFont="1" applyFill="1" applyBorder="1" applyAlignment="1">
      <alignment horizontal="center" vertical="center"/>
    </xf>
    <xf numFmtId="3" fontId="6" fillId="0" borderId="4" xfId="0" applyNumberFormat="1" applyFont="1" applyBorder="1" applyAlignment="1">
      <alignment horizontal="right" vertical="center"/>
    </xf>
    <xf numFmtId="0" fontId="6" fillId="0" borderId="4" xfId="0" applyFont="1" applyBorder="1" applyAlignment="1">
      <alignment horizontal="right" vertical="center"/>
    </xf>
    <xf numFmtId="3" fontId="5" fillId="2" borderId="4" xfId="0" applyNumberFormat="1" applyFont="1" applyFill="1" applyBorder="1" applyAlignment="1">
      <alignment horizontal="right" vertical="center"/>
    </xf>
    <xf numFmtId="0" fontId="7" fillId="3" borderId="2" xfId="0" applyFont="1" applyFill="1" applyBorder="1" applyAlignment="1">
      <alignment horizontal="center" vertical="center"/>
    </xf>
    <xf numFmtId="0" fontId="7" fillId="3" borderId="2" xfId="0" applyFont="1" applyFill="1" applyBorder="1" applyAlignment="1">
      <alignment horizontal="right" vertical="center"/>
    </xf>
    <xf numFmtId="0" fontId="7" fillId="4" borderId="3" xfId="0" applyFont="1" applyFill="1" applyBorder="1" applyAlignment="1">
      <alignment horizontal="left" vertical="center"/>
    </xf>
    <xf numFmtId="0" fontId="7" fillId="0" borderId="4" xfId="0" applyFont="1" applyBorder="1" applyAlignment="1">
      <alignment horizontal="left" vertical="center"/>
    </xf>
    <xf numFmtId="3" fontId="7" fillId="4" borderId="4" xfId="0" applyNumberFormat="1" applyFont="1" applyFill="1" applyBorder="1" applyAlignment="1">
      <alignment horizontal="right" vertical="center"/>
    </xf>
    <xf numFmtId="0" fontId="7" fillId="0" borderId="2" xfId="0" applyFont="1" applyBorder="1" applyAlignment="1">
      <alignment horizontal="center" vertical="center"/>
    </xf>
    <xf numFmtId="0" fontId="7" fillId="0" borderId="2" xfId="0" applyFont="1" applyBorder="1" applyAlignment="1">
      <alignment horizontal="right" vertical="center"/>
    </xf>
    <xf numFmtId="3" fontId="2" fillId="0" borderId="4" xfId="0" applyNumberFormat="1" applyFont="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4" fontId="7" fillId="2" borderId="4" xfId="0" applyNumberFormat="1" applyFont="1" applyFill="1" applyBorder="1" applyAlignment="1">
      <alignment horizontal="right" vertical="center"/>
    </xf>
    <xf numFmtId="0" fontId="7" fillId="4" borderId="6" xfId="0" applyFont="1" applyFill="1" applyBorder="1" applyAlignment="1">
      <alignment horizontal="left" vertical="center"/>
    </xf>
    <xf numFmtId="0" fontId="7" fillId="4" borderId="2" xfId="0" applyFont="1" applyFill="1" applyBorder="1" applyAlignment="1">
      <alignment horizontal="left" vertical="center"/>
    </xf>
    <xf numFmtId="0" fontId="6" fillId="0" borderId="3" xfId="0" applyFont="1" applyBorder="1" applyAlignment="1">
      <alignment horizontal="left" vertical="center"/>
    </xf>
    <xf numFmtId="10" fontId="0" fillId="0" borderId="0" xfId="0" quotePrefix="1" applyNumberFormat="1" applyAlignment="1"/>
    <xf numFmtId="0" fontId="7" fillId="0" borderId="4" xfId="0" applyFont="1" applyBorder="1" applyAlignment="1">
      <alignment horizontal="right" vertical="center"/>
    </xf>
    <xf numFmtId="0" fontId="7" fillId="4" borderId="3" xfId="0" applyFont="1" applyFill="1" applyBorder="1" applyAlignment="1">
      <alignment horizontal="right" vertical="center"/>
    </xf>
    <xf numFmtId="3" fontId="7" fillId="0" borderId="4" xfId="0" applyNumberFormat="1" applyFont="1" applyBorder="1" applyAlignment="1">
      <alignment horizontal="right" vertical="center"/>
    </xf>
    <xf numFmtId="0" fontId="0" fillId="0" borderId="0" xfId="0" applyFont="1" applyAlignment="1"/>
    <xf numFmtId="0" fontId="2" fillId="0" borderId="3" xfId="0" applyFont="1" applyBorder="1" applyAlignment="1">
      <alignment horizontal="left" vertical="center" wrapText="1"/>
    </xf>
    <xf numFmtId="0" fontId="3" fillId="0" borderId="0" xfId="0" applyFont="1" applyAlignment="1">
      <alignment horizontal="justify" vertical="center" wrapText="1"/>
    </xf>
    <xf numFmtId="0" fontId="4" fillId="0" borderId="0" xfId="0" applyFont="1" applyAlignment="1">
      <alignment horizontal="justify" vertical="center" wrapText="1"/>
    </xf>
    <xf numFmtId="0" fontId="5" fillId="2" borderId="1" xfId="0" applyFont="1" applyFill="1" applyBorder="1" applyAlignment="1">
      <alignment horizontal="center" vertical="center" wrapText="1"/>
    </xf>
    <xf numFmtId="0" fontId="6" fillId="0" borderId="3" xfId="0" applyFont="1" applyBorder="1" applyAlignment="1">
      <alignment horizontal="left" vertical="center" wrapText="1"/>
    </xf>
    <xf numFmtId="0" fontId="5" fillId="2" borderId="3" xfId="0" applyFont="1" applyFill="1" applyBorder="1" applyAlignment="1">
      <alignment horizontal="center" vertical="center" wrapText="1"/>
    </xf>
    <xf numFmtId="0" fontId="1" fillId="0" borderId="0" xfId="0" applyFont="1" applyAlignment="1">
      <alignment horizontal="justify" vertical="center" wrapText="1"/>
    </xf>
    <xf numFmtId="0" fontId="7" fillId="3" borderId="1" xfId="0" applyFont="1" applyFill="1" applyBorder="1" applyAlignment="1">
      <alignment horizontal="center" vertical="center" wrapText="1"/>
    </xf>
    <xf numFmtId="0" fontId="7" fillId="4" borderId="3" xfId="0" applyFont="1" applyFill="1" applyBorder="1" applyAlignment="1">
      <alignment horizontal="left" vertical="center" wrapText="1"/>
    </xf>
    <xf numFmtId="0" fontId="7" fillId="4" borderId="5" xfId="0" applyFont="1" applyFill="1" applyBorder="1" applyAlignment="1">
      <alignment horizontal="left" vertical="center" wrapText="1"/>
    </xf>
    <xf numFmtId="0" fontId="7" fillId="4" borderId="1" xfId="0" applyFont="1" applyFill="1" applyBorder="1" applyAlignment="1">
      <alignment horizontal="left" vertical="center" wrapText="1"/>
    </xf>
    <xf numFmtId="0" fontId="0" fillId="0" borderId="0" xfId="0" applyAlignment="1">
      <alignment wrapText="1"/>
    </xf>
    <xf numFmtId="0" fontId="8"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34"/>
  <sheetViews>
    <sheetView tabSelected="1" topLeftCell="A67" zoomScaleNormal="100" zoomScaleSheetLayoutView="80" workbookViewId="0">
      <selection activeCell="A3" sqref="A3"/>
    </sheetView>
  </sheetViews>
  <sheetFormatPr baseColWidth="10" defaultColWidth="11.42578125" defaultRowHeight="15" x14ac:dyDescent="0.25"/>
  <cols>
    <col min="1" max="1" width="92.5703125" style="41" customWidth="1"/>
    <col min="2" max="2" width="20.5703125" style="3" customWidth="1"/>
    <col min="3" max="3" width="14.85546875" style="3" customWidth="1"/>
    <col min="4" max="4" width="15.5703125" style="3" customWidth="1"/>
    <col min="5" max="5" width="13.7109375" style="3" customWidth="1"/>
    <col min="6" max="16384" width="11.42578125" style="3"/>
  </cols>
  <sheetData>
    <row r="1" spans="1:4" x14ac:dyDescent="0.25">
      <c r="A1" s="31" t="s">
        <v>74</v>
      </c>
    </row>
    <row r="2" spans="1:4" x14ac:dyDescent="0.25">
      <c r="A2" s="31"/>
    </row>
    <row r="3" spans="1:4" ht="15.75" thickBot="1" x14ac:dyDescent="0.3">
      <c r="A3" s="32" t="s">
        <v>78</v>
      </c>
    </row>
    <row r="4" spans="1:4" ht="15.75" thickBot="1" x14ac:dyDescent="0.3">
      <c r="A4" s="33" t="s">
        <v>0</v>
      </c>
      <c r="B4" s="6" t="s">
        <v>1</v>
      </c>
      <c r="D4" s="25"/>
    </row>
    <row r="5" spans="1:4" ht="15.75" thickBot="1" x14ac:dyDescent="0.3">
      <c r="A5" s="34" t="s">
        <v>2</v>
      </c>
      <c r="B5" s="7">
        <v>275000</v>
      </c>
    </row>
    <row r="6" spans="1:4" ht="15.75" thickBot="1" x14ac:dyDescent="0.3">
      <c r="A6" s="34" t="s">
        <v>3</v>
      </c>
      <c r="B6" s="7">
        <v>7500</v>
      </c>
    </row>
    <row r="7" spans="1:4" ht="15.75" thickBot="1" x14ac:dyDescent="0.3">
      <c r="A7" s="34" t="s">
        <v>77</v>
      </c>
      <c r="B7" s="7">
        <v>55000</v>
      </c>
    </row>
    <row r="8" spans="1:4" ht="15.75" thickBot="1" x14ac:dyDescent="0.3">
      <c r="A8" s="34" t="s">
        <v>4</v>
      </c>
      <c r="B8" s="7">
        <v>61000</v>
      </c>
    </row>
    <row r="9" spans="1:4" ht="15.75" thickBot="1" x14ac:dyDescent="0.3">
      <c r="A9" s="34" t="s">
        <v>5</v>
      </c>
      <c r="B9" s="7">
        <v>21000</v>
      </c>
    </row>
    <row r="10" spans="1:4" ht="15.75" thickBot="1" x14ac:dyDescent="0.3">
      <c r="A10" s="34" t="s">
        <v>6</v>
      </c>
      <c r="B10" s="7">
        <v>7500</v>
      </c>
    </row>
    <row r="11" spans="1:4" ht="15.75" thickBot="1" x14ac:dyDescent="0.3">
      <c r="A11" s="34" t="s">
        <v>7</v>
      </c>
      <c r="B11" s="8" t="s">
        <v>8</v>
      </c>
    </row>
    <row r="12" spans="1:4" ht="15.75" thickBot="1" x14ac:dyDescent="0.3">
      <c r="A12" s="35" t="s">
        <v>9</v>
      </c>
      <c r="B12" s="9">
        <f>SUM(B5:B11)</f>
        <v>427000</v>
      </c>
    </row>
    <row r="13" spans="1:4" x14ac:dyDescent="0.25">
      <c r="A13" s="36"/>
    </row>
    <row r="14" spans="1:4" x14ac:dyDescent="0.25">
      <c r="A14" s="36"/>
    </row>
    <row r="15" spans="1:4" ht="15.75" thickBot="1" x14ac:dyDescent="0.3">
      <c r="A15" s="31" t="s">
        <v>73</v>
      </c>
    </row>
    <row r="16" spans="1:4" ht="15.75" thickBot="1" x14ac:dyDescent="0.3">
      <c r="A16" s="37" t="s">
        <v>0</v>
      </c>
      <c r="B16" s="10" t="s">
        <v>10</v>
      </c>
      <c r="C16" s="11" t="s">
        <v>11</v>
      </c>
      <c r="D16" s="11" t="s">
        <v>1</v>
      </c>
    </row>
    <row r="17" spans="1:4" ht="15.75" thickBot="1" x14ac:dyDescent="0.3">
      <c r="A17" s="38" t="s">
        <v>12</v>
      </c>
      <c r="B17" s="13"/>
      <c r="C17" s="13"/>
      <c r="D17" s="13"/>
    </row>
    <row r="18" spans="1:4" ht="45.75" thickBot="1" x14ac:dyDescent="0.3">
      <c r="A18" s="30" t="s">
        <v>13</v>
      </c>
      <c r="B18" s="1">
        <v>10</v>
      </c>
      <c r="C18" s="4">
        <v>850</v>
      </c>
      <c r="D18" s="2">
        <f>+B18*C18</f>
        <v>8500</v>
      </c>
    </row>
    <row r="19" spans="1:4" ht="75.75" thickBot="1" x14ac:dyDescent="0.3">
      <c r="A19" s="30" t="s">
        <v>125</v>
      </c>
      <c r="B19" s="1">
        <v>5</v>
      </c>
      <c r="C19" s="4">
        <v>1900</v>
      </c>
      <c r="D19" s="2">
        <f t="shared" ref="D19" si="0">+B19*C19</f>
        <v>9500</v>
      </c>
    </row>
    <row r="20" spans="1:4" ht="75.75" thickBot="1" x14ac:dyDescent="0.3">
      <c r="A20" s="30" t="s">
        <v>126</v>
      </c>
      <c r="B20" s="1">
        <v>3</v>
      </c>
      <c r="C20" s="4">
        <v>3100</v>
      </c>
      <c r="D20" s="2">
        <f t="shared" ref="D20:D22" si="1">+B20*C20</f>
        <v>9300</v>
      </c>
    </row>
    <row r="21" spans="1:4" ht="75.75" thickBot="1" x14ac:dyDescent="0.3">
      <c r="A21" s="30" t="s">
        <v>135</v>
      </c>
      <c r="B21" s="1">
        <v>200</v>
      </c>
      <c r="C21" s="4">
        <v>100</v>
      </c>
      <c r="D21" s="2">
        <f t="shared" ref="D21" si="2">+B21*C21</f>
        <v>20000</v>
      </c>
    </row>
    <row r="22" spans="1:4" ht="75.75" thickBot="1" x14ac:dyDescent="0.3">
      <c r="A22" s="30" t="s">
        <v>136</v>
      </c>
      <c r="B22" s="1">
        <v>400</v>
      </c>
      <c r="C22" s="4">
        <v>85</v>
      </c>
      <c r="D22" s="2">
        <f t="shared" si="1"/>
        <v>34000</v>
      </c>
    </row>
    <row r="23" spans="1:4" ht="75.75" thickBot="1" x14ac:dyDescent="0.3">
      <c r="A23" s="30" t="s">
        <v>137</v>
      </c>
      <c r="B23" s="1">
        <v>600</v>
      </c>
      <c r="C23" s="4">
        <v>70</v>
      </c>
      <c r="D23" s="2">
        <f t="shared" ref="D23:D27" si="3">+B23*C23</f>
        <v>42000</v>
      </c>
    </row>
    <row r="24" spans="1:4" ht="15.75" thickBot="1" x14ac:dyDescent="0.3">
      <c r="A24" s="30" t="s">
        <v>127</v>
      </c>
      <c r="B24" s="1">
        <v>150</v>
      </c>
      <c r="C24" s="4">
        <v>60</v>
      </c>
      <c r="D24" s="2">
        <f t="shared" si="3"/>
        <v>9000</v>
      </c>
    </row>
    <row r="25" spans="1:4" ht="15.75" thickBot="1" x14ac:dyDescent="0.3">
      <c r="A25" s="30" t="s">
        <v>128</v>
      </c>
      <c r="B25" s="1">
        <v>10</v>
      </c>
      <c r="C25" s="4">
        <v>400</v>
      </c>
      <c r="D25" s="2">
        <f t="shared" si="3"/>
        <v>4000</v>
      </c>
    </row>
    <row r="26" spans="1:4" ht="15.75" thickBot="1" x14ac:dyDescent="0.3">
      <c r="A26" s="30" t="s">
        <v>129</v>
      </c>
      <c r="B26" s="1">
        <v>100</v>
      </c>
      <c r="C26" s="4">
        <v>42</v>
      </c>
      <c r="D26" s="2">
        <f t="shared" si="3"/>
        <v>4200</v>
      </c>
    </row>
    <row r="27" spans="1:4" ht="15.75" thickBot="1" x14ac:dyDescent="0.3">
      <c r="A27" s="30" t="s">
        <v>130</v>
      </c>
      <c r="B27" s="1">
        <v>50</v>
      </c>
      <c r="C27" s="4">
        <v>30</v>
      </c>
      <c r="D27" s="2">
        <f t="shared" si="3"/>
        <v>1500</v>
      </c>
    </row>
    <row r="28" spans="1:4" ht="15.75" thickBot="1" x14ac:dyDescent="0.3">
      <c r="A28" s="39" t="s">
        <v>14</v>
      </c>
      <c r="B28" s="22"/>
      <c r="C28" s="23"/>
      <c r="D28" s="14">
        <f>SUM(D18:D27)</f>
        <v>142000</v>
      </c>
    </row>
    <row r="29" spans="1:4" ht="15.75" thickBot="1" x14ac:dyDescent="0.3">
      <c r="A29" s="36"/>
    </row>
    <row r="30" spans="1:4" ht="15.75" thickBot="1" x14ac:dyDescent="0.3">
      <c r="A30" s="40" t="s">
        <v>121</v>
      </c>
      <c r="B30" s="15"/>
      <c r="C30" s="16"/>
      <c r="D30" s="16"/>
    </row>
    <row r="31" spans="1:4" ht="15.75" thickBot="1" x14ac:dyDescent="0.3">
      <c r="A31" s="30" t="s">
        <v>15</v>
      </c>
      <c r="B31" s="1">
        <v>1</v>
      </c>
      <c r="C31" s="4">
        <v>1100</v>
      </c>
      <c r="D31" s="2">
        <f>+B31*C31</f>
        <v>1100</v>
      </c>
    </row>
    <row r="32" spans="1:4" ht="30.75" thickBot="1" x14ac:dyDescent="0.3">
      <c r="A32" s="30" t="s">
        <v>16</v>
      </c>
      <c r="B32" s="1">
        <v>3</v>
      </c>
      <c r="C32" s="4">
        <v>140</v>
      </c>
      <c r="D32" s="2">
        <f t="shared" ref="D32:D91" si="4">+B32*C32</f>
        <v>420</v>
      </c>
    </row>
    <row r="33" spans="1:4" ht="30.75" thickBot="1" x14ac:dyDescent="0.3">
      <c r="A33" s="30" t="s">
        <v>17</v>
      </c>
      <c r="B33" s="1">
        <v>50</v>
      </c>
      <c r="C33" s="4">
        <v>80</v>
      </c>
      <c r="D33" s="2">
        <f t="shared" si="4"/>
        <v>4000</v>
      </c>
    </row>
    <row r="34" spans="1:4" ht="15.75" thickBot="1" x14ac:dyDescent="0.3">
      <c r="A34" s="30" t="s">
        <v>18</v>
      </c>
      <c r="B34" s="1">
        <v>12</v>
      </c>
      <c r="C34" s="4">
        <v>150</v>
      </c>
      <c r="D34" s="2">
        <f t="shared" si="4"/>
        <v>1800</v>
      </c>
    </row>
    <row r="35" spans="1:4" ht="30.75" thickBot="1" x14ac:dyDescent="0.3">
      <c r="A35" s="30" t="s">
        <v>19</v>
      </c>
      <c r="B35" s="1">
        <v>1</v>
      </c>
      <c r="C35" s="4">
        <v>150</v>
      </c>
      <c r="D35" s="2">
        <f t="shared" si="4"/>
        <v>150</v>
      </c>
    </row>
    <row r="36" spans="1:4" ht="30.75" thickBot="1" x14ac:dyDescent="0.3">
      <c r="A36" s="30" t="s">
        <v>20</v>
      </c>
      <c r="B36" s="1">
        <v>5</v>
      </c>
      <c r="C36" s="4">
        <v>200</v>
      </c>
      <c r="D36" s="2">
        <f t="shared" si="4"/>
        <v>1000</v>
      </c>
    </row>
    <row r="37" spans="1:4" ht="30.75" thickBot="1" x14ac:dyDescent="0.3">
      <c r="A37" s="30" t="s">
        <v>21</v>
      </c>
      <c r="B37" s="1">
        <v>50</v>
      </c>
      <c r="C37" s="4">
        <v>18</v>
      </c>
      <c r="D37" s="2">
        <f t="shared" si="4"/>
        <v>900</v>
      </c>
    </row>
    <row r="38" spans="1:4" ht="30.75" thickBot="1" x14ac:dyDescent="0.3">
      <c r="A38" s="30" t="s">
        <v>22</v>
      </c>
      <c r="B38" s="1">
        <v>1</v>
      </c>
      <c r="C38" s="4">
        <v>32</v>
      </c>
      <c r="D38" s="2">
        <f t="shared" si="4"/>
        <v>32</v>
      </c>
    </row>
    <row r="39" spans="1:4" ht="30.75" thickBot="1" x14ac:dyDescent="0.3">
      <c r="A39" s="30" t="s">
        <v>23</v>
      </c>
      <c r="B39" s="1">
        <v>1</v>
      </c>
      <c r="C39" s="4">
        <v>27</v>
      </c>
      <c r="D39" s="2">
        <f t="shared" si="4"/>
        <v>27</v>
      </c>
    </row>
    <row r="40" spans="1:4" ht="15.75" thickBot="1" x14ac:dyDescent="0.3">
      <c r="A40" s="30" t="s">
        <v>24</v>
      </c>
      <c r="B40" s="1">
        <v>30</v>
      </c>
      <c r="C40" s="4">
        <v>52</v>
      </c>
      <c r="D40" s="2">
        <f t="shared" si="4"/>
        <v>1560</v>
      </c>
    </row>
    <row r="41" spans="1:4" ht="15.75" thickBot="1" x14ac:dyDescent="0.3">
      <c r="A41" s="30" t="s">
        <v>25</v>
      </c>
      <c r="B41" s="1">
        <v>30</v>
      </c>
      <c r="C41" s="4">
        <v>52</v>
      </c>
      <c r="D41" s="2">
        <f t="shared" si="4"/>
        <v>1560</v>
      </c>
    </row>
    <row r="42" spans="1:4" ht="15.75" thickBot="1" x14ac:dyDescent="0.3">
      <c r="A42" s="30" t="s">
        <v>26</v>
      </c>
      <c r="B42" s="1">
        <v>3</v>
      </c>
      <c r="C42" s="4">
        <v>27</v>
      </c>
      <c r="D42" s="2">
        <f t="shared" si="4"/>
        <v>81</v>
      </c>
    </row>
    <row r="43" spans="1:4" ht="15.75" thickBot="1" x14ac:dyDescent="0.3">
      <c r="A43" s="30" t="s">
        <v>27</v>
      </c>
      <c r="B43" s="1">
        <v>2</v>
      </c>
      <c r="C43" s="4">
        <v>24</v>
      </c>
      <c r="D43" s="2">
        <f t="shared" si="4"/>
        <v>48</v>
      </c>
    </row>
    <row r="44" spans="1:4" ht="30.75" thickBot="1" x14ac:dyDescent="0.3">
      <c r="A44" s="30" t="s">
        <v>28</v>
      </c>
      <c r="B44" s="1">
        <v>50</v>
      </c>
      <c r="C44" s="4">
        <v>24</v>
      </c>
      <c r="D44" s="2">
        <f t="shared" si="4"/>
        <v>1200</v>
      </c>
    </row>
    <row r="45" spans="1:4" ht="30.75" thickBot="1" x14ac:dyDescent="0.3">
      <c r="A45" s="30" t="s">
        <v>29</v>
      </c>
      <c r="B45" s="1">
        <v>150</v>
      </c>
      <c r="C45" s="4">
        <v>14</v>
      </c>
      <c r="D45" s="2">
        <f t="shared" si="4"/>
        <v>2100</v>
      </c>
    </row>
    <row r="46" spans="1:4" ht="30.75" thickBot="1" x14ac:dyDescent="0.3">
      <c r="A46" s="30" t="s">
        <v>30</v>
      </c>
      <c r="B46" s="1">
        <v>3</v>
      </c>
      <c r="C46" s="4">
        <v>1100</v>
      </c>
      <c r="D46" s="2">
        <f t="shared" si="4"/>
        <v>3300</v>
      </c>
    </row>
    <row r="47" spans="1:4" ht="15.75" thickBot="1" x14ac:dyDescent="0.3">
      <c r="A47" s="30" t="s">
        <v>31</v>
      </c>
      <c r="B47" s="1">
        <v>3</v>
      </c>
      <c r="C47" s="4">
        <v>185</v>
      </c>
      <c r="D47" s="2">
        <f t="shared" si="4"/>
        <v>555</v>
      </c>
    </row>
    <row r="48" spans="1:4" ht="15.75" thickBot="1" x14ac:dyDescent="0.3">
      <c r="A48" s="30" t="s">
        <v>32</v>
      </c>
      <c r="B48" s="1">
        <v>1</v>
      </c>
      <c r="C48" s="4">
        <v>185</v>
      </c>
      <c r="D48" s="2">
        <f t="shared" si="4"/>
        <v>185</v>
      </c>
    </row>
    <row r="49" spans="1:4" ht="15.75" thickBot="1" x14ac:dyDescent="0.3">
      <c r="A49" s="30" t="s">
        <v>33</v>
      </c>
      <c r="B49" s="1">
        <v>3</v>
      </c>
      <c r="C49" s="4">
        <v>570</v>
      </c>
      <c r="D49" s="2">
        <f t="shared" si="4"/>
        <v>1710</v>
      </c>
    </row>
    <row r="50" spans="1:4" ht="15.75" thickBot="1" x14ac:dyDescent="0.3">
      <c r="A50" s="30" t="s">
        <v>34</v>
      </c>
      <c r="B50" s="1">
        <v>3</v>
      </c>
      <c r="C50" s="4">
        <v>12</v>
      </c>
      <c r="D50" s="2">
        <f t="shared" si="4"/>
        <v>36</v>
      </c>
    </row>
    <row r="51" spans="1:4" ht="15.75" thickBot="1" x14ac:dyDescent="0.3">
      <c r="A51" s="30" t="s">
        <v>35</v>
      </c>
      <c r="B51" s="1">
        <v>150</v>
      </c>
      <c r="C51" s="4">
        <v>14</v>
      </c>
      <c r="D51" s="2">
        <f t="shared" si="4"/>
        <v>2100</v>
      </c>
    </row>
    <row r="52" spans="1:4" ht="15.75" thickBot="1" x14ac:dyDescent="0.3">
      <c r="A52" s="30" t="s">
        <v>36</v>
      </c>
      <c r="B52" s="1">
        <v>30</v>
      </c>
      <c r="C52" s="4">
        <v>16</v>
      </c>
      <c r="D52" s="2">
        <f t="shared" si="4"/>
        <v>480</v>
      </c>
    </row>
    <row r="53" spans="1:4" ht="45.75" thickBot="1" x14ac:dyDescent="0.3">
      <c r="A53" s="30" t="s">
        <v>37</v>
      </c>
      <c r="B53" s="1">
        <v>5</v>
      </c>
      <c r="C53" s="4">
        <v>310</v>
      </c>
      <c r="D53" s="2">
        <f t="shared" si="4"/>
        <v>1550</v>
      </c>
    </row>
    <row r="54" spans="1:4" ht="15.75" thickBot="1" x14ac:dyDescent="0.3">
      <c r="A54" s="30" t="s">
        <v>38</v>
      </c>
      <c r="B54" s="1">
        <v>1</v>
      </c>
      <c r="C54" s="4">
        <v>8</v>
      </c>
      <c r="D54" s="2">
        <f t="shared" si="4"/>
        <v>8</v>
      </c>
    </row>
    <row r="55" spans="1:4" ht="15.75" thickBot="1" x14ac:dyDescent="0.3">
      <c r="A55" s="30" t="s">
        <v>39</v>
      </c>
      <c r="B55" s="1">
        <v>1</v>
      </c>
      <c r="C55" s="4">
        <v>6</v>
      </c>
      <c r="D55" s="2">
        <f t="shared" si="4"/>
        <v>6</v>
      </c>
    </row>
    <row r="56" spans="1:4" ht="15.75" thickBot="1" x14ac:dyDescent="0.3">
      <c r="A56" s="30" t="s">
        <v>40</v>
      </c>
      <c r="B56" s="1">
        <v>30</v>
      </c>
      <c r="C56" s="4">
        <v>17</v>
      </c>
      <c r="D56" s="2">
        <f t="shared" si="4"/>
        <v>510</v>
      </c>
    </row>
    <row r="57" spans="1:4" ht="15.75" thickBot="1" x14ac:dyDescent="0.3">
      <c r="A57" s="30" t="s">
        <v>41</v>
      </c>
      <c r="B57" s="1">
        <v>10</v>
      </c>
      <c r="C57" s="4">
        <v>25</v>
      </c>
      <c r="D57" s="2">
        <f t="shared" si="4"/>
        <v>250</v>
      </c>
    </row>
    <row r="58" spans="1:4" ht="15.75" thickBot="1" x14ac:dyDescent="0.3">
      <c r="A58" s="30" t="s">
        <v>42</v>
      </c>
      <c r="B58" s="1">
        <v>10</v>
      </c>
      <c r="C58" s="4">
        <v>44</v>
      </c>
      <c r="D58" s="2">
        <f t="shared" si="4"/>
        <v>440</v>
      </c>
    </row>
    <row r="59" spans="1:4" ht="15.75" thickBot="1" x14ac:dyDescent="0.3">
      <c r="A59" s="30" t="s">
        <v>43</v>
      </c>
      <c r="B59" s="1">
        <v>20</v>
      </c>
      <c r="C59" s="4">
        <v>77</v>
      </c>
      <c r="D59" s="2">
        <f t="shared" si="4"/>
        <v>1540</v>
      </c>
    </row>
    <row r="60" spans="1:4" ht="15.75" thickBot="1" x14ac:dyDescent="0.3">
      <c r="A60" s="30" t="s">
        <v>44</v>
      </c>
      <c r="B60" s="1">
        <v>1</v>
      </c>
      <c r="C60" s="4">
        <v>18</v>
      </c>
      <c r="D60" s="2">
        <f t="shared" si="4"/>
        <v>18</v>
      </c>
    </row>
    <row r="61" spans="1:4" ht="15.75" thickBot="1" x14ac:dyDescent="0.3">
      <c r="A61" s="30" t="s">
        <v>45</v>
      </c>
      <c r="B61" s="1">
        <v>20</v>
      </c>
      <c r="C61" s="4">
        <v>95</v>
      </c>
      <c r="D61" s="2">
        <f t="shared" si="4"/>
        <v>1900</v>
      </c>
    </row>
    <row r="62" spans="1:4" ht="15.75" thickBot="1" x14ac:dyDescent="0.3">
      <c r="A62" s="30" t="s">
        <v>46</v>
      </c>
      <c r="B62" s="1">
        <v>4</v>
      </c>
      <c r="C62" s="4">
        <v>120</v>
      </c>
      <c r="D62" s="2">
        <f t="shared" si="4"/>
        <v>480</v>
      </c>
    </row>
    <row r="63" spans="1:4" ht="15.75" thickBot="1" x14ac:dyDescent="0.3">
      <c r="A63" s="30" t="s">
        <v>47</v>
      </c>
      <c r="B63" s="1">
        <v>3</v>
      </c>
      <c r="C63" s="4">
        <v>390</v>
      </c>
      <c r="D63" s="2">
        <f t="shared" si="4"/>
        <v>1170</v>
      </c>
    </row>
    <row r="64" spans="1:4" ht="15.75" thickBot="1" x14ac:dyDescent="0.3">
      <c r="A64" s="30" t="s">
        <v>48</v>
      </c>
      <c r="B64" s="1">
        <v>3</v>
      </c>
      <c r="C64" s="4">
        <v>90</v>
      </c>
      <c r="D64" s="2">
        <f t="shared" si="4"/>
        <v>270</v>
      </c>
    </row>
    <row r="65" spans="1:4" ht="15.75" thickBot="1" x14ac:dyDescent="0.3">
      <c r="A65" s="30" t="s">
        <v>49</v>
      </c>
      <c r="B65" s="1">
        <v>1</v>
      </c>
      <c r="C65" s="4">
        <v>290</v>
      </c>
      <c r="D65" s="2">
        <f t="shared" si="4"/>
        <v>290</v>
      </c>
    </row>
    <row r="66" spans="1:4" ht="15.75" thickBot="1" x14ac:dyDescent="0.3">
      <c r="A66" s="30" t="s">
        <v>50</v>
      </c>
      <c r="B66" s="1">
        <v>3</v>
      </c>
      <c r="C66" s="4">
        <v>275</v>
      </c>
      <c r="D66" s="2">
        <f t="shared" si="4"/>
        <v>825</v>
      </c>
    </row>
    <row r="67" spans="1:4" ht="30.75" thickBot="1" x14ac:dyDescent="0.3">
      <c r="A67" s="30" t="s">
        <v>51</v>
      </c>
      <c r="B67" s="1">
        <v>3</v>
      </c>
      <c r="C67" s="4">
        <v>290</v>
      </c>
      <c r="D67" s="2">
        <f t="shared" si="4"/>
        <v>870</v>
      </c>
    </row>
    <row r="68" spans="1:4" ht="15.75" thickBot="1" x14ac:dyDescent="0.3">
      <c r="A68" s="30" t="s">
        <v>52</v>
      </c>
      <c r="B68" s="1">
        <v>2</v>
      </c>
      <c r="C68" s="4">
        <v>300</v>
      </c>
      <c r="D68" s="2">
        <f t="shared" si="4"/>
        <v>600</v>
      </c>
    </row>
    <row r="69" spans="1:4" ht="15.75" thickBot="1" x14ac:dyDescent="0.3">
      <c r="A69" s="30" t="s">
        <v>53</v>
      </c>
      <c r="B69" s="1">
        <v>1</v>
      </c>
      <c r="C69" s="4">
        <v>66</v>
      </c>
      <c r="D69" s="2">
        <f t="shared" si="4"/>
        <v>66</v>
      </c>
    </row>
    <row r="70" spans="1:4" ht="15.75" thickBot="1" x14ac:dyDescent="0.3">
      <c r="A70" s="30" t="s">
        <v>54</v>
      </c>
      <c r="B70" s="1">
        <v>1</v>
      </c>
      <c r="C70" s="4">
        <v>210</v>
      </c>
      <c r="D70" s="2">
        <f t="shared" si="4"/>
        <v>210</v>
      </c>
    </row>
    <row r="71" spans="1:4" ht="15.75" thickBot="1" x14ac:dyDescent="0.3">
      <c r="A71" s="30" t="s">
        <v>55</v>
      </c>
      <c r="B71" s="1">
        <v>1</v>
      </c>
      <c r="C71" s="4">
        <v>30</v>
      </c>
      <c r="D71" s="2">
        <f t="shared" si="4"/>
        <v>30</v>
      </c>
    </row>
    <row r="72" spans="1:4" ht="15.75" thickBot="1" x14ac:dyDescent="0.3">
      <c r="A72" s="30" t="s">
        <v>56</v>
      </c>
      <c r="B72" s="1">
        <v>1</v>
      </c>
      <c r="C72" s="4">
        <v>115</v>
      </c>
      <c r="D72" s="2">
        <f t="shared" si="4"/>
        <v>115</v>
      </c>
    </row>
    <row r="73" spans="1:4" ht="15.75" thickBot="1" x14ac:dyDescent="0.3">
      <c r="A73" s="30" t="s">
        <v>57</v>
      </c>
      <c r="B73" s="1">
        <v>1</v>
      </c>
      <c r="C73" s="4">
        <v>145</v>
      </c>
      <c r="D73" s="2">
        <f t="shared" si="4"/>
        <v>145</v>
      </c>
    </row>
    <row r="74" spans="1:4" ht="15.75" thickBot="1" x14ac:dyDescent="0.3">
      <c r="A74" s="30" t="s">
        <v>58</v>
      </c>
      <c r="B74" s="1">
        <v>1</v>
      </c>
      <c r="C74" s="4">
        <v>280</v>
      </c>
      <c r="D74" s="2">
        <f t="shared" si="4"/>
        <v>280</v>
      </c>
    </row>
    <row r="75" spans="1:4" ht="15.75" thickBot="1" x14ac:dyDescent="0.3">
      <c r="A75" s="30" t="s">
        <v>87</v>
      </c>
      <c r="B75" s="1">
        <v>1</v>
      </c>
      <c r="C75" s="4">
        <v>1550</v>
      </c>
      <c r="D75" s="2">
        <f t="shared" si="4"/>
        <v>1550</v>
      </c>
    </row>
    <row r="76" spans="1:4" ht="15.75" thickBot="1" x14ac:dyDescent="0.3">
      <c r="A76" s="30" t="s">
        <v>84</v>
      </c>
      <c r="B76" s="1">
        <v>2</v>
      </c>
      <c r="C76" s="4">
        <v>95</v>
      </c>
      <c r="D76" s="2">
        <f t="shared" si="4"/>
        <v>190</v>
      </c>
    </row>
    <row r="77" spans="1:4" ht="30.75" thickBot="1" x14ac:dyDescent="0.3">
      <c r="A77" s="30" t="s">
        <v>88</v>
      </c>
      <c r="B77" s="1">
        <v>10</v>
      </c>
      <c r="C77" s="4">
        <v>11</v>
      </c>
      <c r="D77" s="2">
        <f t="shared" si="4"/>
        <v>110</v>
      </c>
    </row>
    <row r="78" spans="1:4" ht="15.75" thickBot="1" x14ac:dyDescent="0.3">
      <c r="A78" s="30" t="s">
        <v>89</v>
      </c>
      <c r="B78" s="1">
        <v>10</v>
      </c>
      <c r="C78" s="4">
        <v>19</v>
      </c>
      <c r="D78" s="2">
        <f t="shared" si="4"/>
        <v>190</v>
      </c>
    </row>
    <row r="79" spans="1:4" ht="15.75" thickBot="1" x14ac:dyDescent="0.3">
      <c r="A79" s="30" t="s">
        <v>90</v>
      </c>
      <c r="B79" s="1">
        <v>5</v>
      </c>
      <c r="C79" s="4">
        <v>43</v>
      </c>
      <c r="D79" s="2">
        <f t="shared" si="4"/>
        <v>215</v>
      </c>
    </row>
    <row r="80" spans="1:4" ht="45.75" thickBot="1" x14ac:dyDescent="0.3">
      <c r="A80" s="30" t="s">
        <v>85</v>
      </c>
      <c r="B80" s="1">
        <v>5</v>
      </c>
      <c r="C80" s="4">
        <v>140</v>
      </c>
      <c r="D80" s="2">
        <f t="shared" si="4"/>
        <v>700</v>
      </c>
    </row>
    <row r="81" spans="1:4" ht="45.75" thickBot="1" x14ac:dyDescent="0.3">
      <c r="A81" s="30" t="s">
        <v>91</v>
      </c>
      <c r="B81" s="1">
        <v>1</v>
      </c>
      <c r="C81" s="4">
        <v>1150</v>
      </c>
      <c r="D81" s="2">
        <f t="shared" si="4"/>
        <v>1150</v>
      </c>
    </row>
    <row r="82" spans="1:4" ht="30.75" thickBot="1" x14ac:dyDescent="0.3">
      <c r="A82" s="30" t="s">
        <v>86</v>
      </c>
      <c r="B82" s="1">
        <v>1</v>
      </c>
      <c r="C82" s="4">
        <v>1800</v>
      </c>
      <c r="D82" s="2">
        <f t="shared" si="4"/>
        <v>1800</v>
      </c>
    </row>
    <row r="83" spans="1:4" ht="45.75" thickBot="1" x14ac:dyDescent="0.3">
      <c r="A83" s="30" t="s">
        <v>100</v>
      </c>
      <c r="B83" s="1">
        <v>1</v>
      </c>
      <c r="C83" s="4">
        <v>600</v>
      </c>
      <c r="D83" s="2">
        <f t="shared" si="4"/>
        <v>600</v>
      </c>
    </row>
    <row r="84" spans="1:4" ht="15.75" thickBot="1" x14ac:dyDescent="0.3">
      <c r="A84" s="30" t="s">
        <v>99</v>
      </c>
      <c r="B84" s="1">
        <v>1</v>
      </c>
      <c r="C84" s="4">
        <v>810</v>
      </c>
      <c r="D84" s="2">
        <f t="shared" si="4"/>
        <v>810</v>
      </c>
    </row>
    <row r="85" spans="1:4" ht="15.75" thickBot="1" x14ac:dyDescent="0.3">
      <c r="A85" s="30" t="s">
        <v>92</v>
      </c>
      <c r="B85" s="1">
        <v>25</v>
      </c>
      <c r="C85" s="4">
        <v>68</v>
      </c>
      <c r="D85" s="2">
        <f t="shared" si="4"/>
        <v>1700</v>
      </c>
    </row>
    <row r="86" spans="1:4" ht="15.75" thickBot="1" x14ac:dyDescent="0.3">
      <c r="A86" s="30" t="s">
        <v>98</v>
      </c>
      <c r="B86" s="1">
        <v>5</v>
      </c>
      <c r="C86" s="4">
        <v>120</v>
      </c>
      <c r="D86" s="2">
        <f t="shared" si="4"/>
        <v>600</v>
      </c>
    </row>
    <row r="87" spans="1:4" ht="15.75" thickBot="1" x14ac:dyDescent="0.3">
      <c r="A87" s="30" t="s">
        <v>93</v>
      </c>
      <c r="B87" s="1">
        <v>1</v>
      </c>
      <c r="C87" s="4">
        <v>340</v>
      </c>
      <c r="D87" s="2">
        <f t="shared" si="4"/>
        <v>340</v>
      </c>
    </row>
    <row r="88" spans="1:4" ht="15.75" thickBot="1" x14ac:dyDescent="0.3">
      <c r="A88" s="30" t="s">
        <v>94</v>
      </c>
      <c r="B88" s="1">
        <v>1</v>
      </c>
      <c r="C88" s="4">
        <v>170</v>
      </c>
      <c r="D88" s="2">
        <f t="shared" si="4"/>
        <v>170</v>
      </c>
    </row>
    <row r="89" spans="1:4" ht="15.75" thickBot="1" x14ac:dyDescent="0.3">
      <c r="A89" s="30" t="s">
        <v>95</v>
      </c>
      <c r="B89" s="1">
        <v>1</v>
      </c>
      <c r="C89" s="4">
        <v>170</v>
      </c>
      <c r="D89" s="2">
        <f t="shared" si="4"/>
        <v>170</v>
      </c>
    </row>
    <row r="90" spans="1:4" ht="15.75" thickBot="1" x14ac:dyDescent="0.3">
      <c r="A90" s="30" t="s">
        <v>96</v>
      </c>
      <c r="B90" s="1">
        <v>1</v>
      </c>
      <c r="C90" s="4">
        <v>45</v>
      </c>
      <c r="D90" s="2">
        <f t="shared" si="4"/>
        <v>45</v>
      </c>
    </row>
    <row r="91" spans="1:4" ht="60.75" thickBot="1" x14ac:dyDescent="0.3">
      <c r="A91" s="30" t="s">
        <v>97</v>
      </c>
      <c r="B91" s="1">
        <v>2</v>
      </c>
      <c r="C91" s="2">
        <v>3000</v>
      </c>
      <c r="D91" s="2">
        <f t="shared" si="4"/>
        <v>6000</v>
      </c>
    </row>
    <row r="92" spans="1:4" ht="165.75" thickBot="1" x14ac:dyDescent="0.3">
      <c r="A92" s="30" t="s">
        <v>131</v>
      </c>
      <c r="B92" s="1">
        <v>1</v>
      </c>
      <c r="C92" s="2">
        <v>5000</v>
      </c>
      <c r="D92" s="2">
        <f t="shared" ref="D92:D95" si="5">+B92*C92</f>
        <v>5000</v>
      </c>
    </row>
    <row r="93" spans="1:4" ht="60.75" thickBot="1" x14ac:dyDescent="0.3">
      <c r="A93" s="30" t="s">
        <v>132</v>
      </c>
      <c r="B93" s="1">
        <v>1</v>
      </c>
      <c r="C93" s="2">
        <v>4600</v>
      </c>
      <c r="D93" s="2">
        <f t="shared" si="5"/>
        <v>4600</v>
      </c>
    </row>
    <row r="94" spans="1:4" ht="105.75" thickBot="1" x14ac:dyDescent="0.3">
      <c r="A94" s="30" t="s">
        <v>133</v>
      </c>
      <c r="B94" s="1">
        <v>1</v>
      </c>
      <c r="C94" s="2">
        <v>2900</v>
      </c>
      <c r="D94" s="2">
        <f t="shared" si="5"/>
        <v>2900</v>
      </c>
    </row>
    <row r="95" spans="1:4" ht="90.75" thickBot="1" x14ac:dyDescent="0.3">
      <c r="A95" s="30" t="s">
        <v>134</v>
      </c>
      <c r="B95" s="1">
        <v>1</v>
      </c>
      <c r="C95" s="2">
        <v>4500</v>
      </c>
      <c r="D95" s="2">
        <f t="shared" si="5"/>
        <v>4500</v>
      </c>
    </row>
    <row r="96" spans="1:4" ht="15.75" thickBot="1" x14ac:dyDescent="0.3">
      <c r="A96" s="39" t="s">
        <v>59</v>
      </c>
      <c r="B96" s="22"/>
      <c r="C96" s="23"/>
      <c r="D96" s="14">
        <f>SUM(D31:D95)</f>
        <v>69257</v>
      </c>
    </row>
    <row r="97" spans="1:4" ht="15.75" thickBot="1" x14ac:dyDescent="0.3">
      <c r="A97" s="31"/>
    </row>
    <row r="98" spans="1:4" ht="15.75" thickBot="1" x14ac:dyDescent="0.3">
      <c r="A98" s="37" t="s">
        <v>0</v>
      </c>
      <c r="B98" s="10" t="s">
        <v>10</v>
      </c>
      <c r="C98" s="11" t="s">
        <v>11</v>
      </c>
      <c r="D98" s="11" t="s">
        <v>1</v>
      </c>
    </row>
    <row r="99" spans="1:4" ht="15.75" thickBot="1" x14ac:dyDescent="0.3">
      <c r="A99" s="38" t="s">
        <v>60</v>
      </c>
      <c r="B99" s="13"/>
      <c r="C99" s="13"/>
      <c r="D99" s="13"/>
    </row>
    <row r="100" spans="1:4" ht="15.75" thickBot="1" x14ac:dyDescent="0.3">
      <c r="A100" s="30" t="s">
        <v>61</v>
      </c>
      <c r="B100" s="1">
        <v>50</v>
      </c>
      <c r="C100" s="4">
        <v>85</v>
      </c>
      <c r="D100" s="2">
        <f>+B100*C100</f>
        <v>4250</v>
      </c>
    </row>
    <row r="101" spans="1:4" ht="15.75" thickBot="1" x14ac:dyDescent="0.3">
      <c r="A101" s="30" t="s">
        <v>101</v>
      </c>
      <c r="B101" s="17">
        <v>2000</v>
      </c>
      <c r="C101" s="4">
        <v>85</v>
      </c>
      <c r="D101" s="2">
        <f t="shared" ref="D101:D109" si="6">+B101*C101</f>
        <v>170000</v>
      </c>
    </row>
    <row r="102" spans="1:4" ht="15.75" thickBot="1" x14ac:dyDescent="0.3">
      <c r="A102" s="30" t="s">
        <v>102</v>
      </c>
      <c r="B102" s="17">
        <v>3000</v>
      </c>
      <c r="C102" s="4">
        <v>71</v>
      </c>
      <c r="D102" s="2">
        <f t="shared" si="6"/>
        <v>213000</v>
      </c>
    </row>
    <row r="103" spans="1:4" ht="15.75" thickBot="1" x14ac:dyDescent="0.3">
      <c r="A103" s="30" t="s">
        <v>103</v>
      </c>
      <c r="B103" s="17">
        <v>1000</v>
      </c>
      <c r="C103" s="4">
        <v>60</v>
      </c>
      <c r="D103" s="2">
        <f t="shared" si="6"/>
        <v>60000</v>
      </c>
    </row>
    <row r="104" spans="1:4" ht="15.75" thickBot="1" x14ac:dyDescent="0.3">
      <c r="A104" s="30" t="s">
        <v>104</v>
      </c>
      <c r="B104" s="17">
        <v>1000</v>
      </c>
      <c r="C104" s="4">
        <v>60</v>
      </c>
      <c r="D104" s="2">
        <f t="shared" si="6"/>
        <v>60000</v>
      </c>
    </row>
    <row r="105" spans="1:4" ht="15.75" thickBot="1" x14ac:dyDescent="0.3">
      <c r="A105" s="30" t="s">
        <v>105</v>
      </c>
      <c r="B105" s="17">
        <v>1000</v>
      </c>
      <c r="C105" s="4">
        <v>48</v>
      </c>
      <c r="D105" s="2">
        <f t="shared" si="6"/>
        <v>48000</v>
      </c>
    </row>
    <row r="106" spans="1:4" ht="15.75" thickBot="1" x14ac:dyDescent="0.3">
      <c r="A106" s="30" t="s">
        <v>106</v>
      </c>
      <c r="B106" s="1">
        <v>500</v>
      </c>
      <c r="C106" s="4">
        <v>42</v>
      </c>
      <c r="D106" s="2">
        <f t="shared" si="6"/>
        <v>21000</v>
      </c>
    </row>
    <row r="107" spans="1:4" ht="15.75" thickBot="1" x14ac:dyDescent="0.3">
      <c r="A107" s="30" t="s">
        <v>107</v>
      </c>
      <c r="B107" s="17">
        <v>2000</v>
      </c>
      <c r="C107" s="4">
        <v>42</v>
      </c>
      <c r="D107" s="2">
        <f t="shared" si="6"/>
        <v>84000</v>
      </c>
    </row>
    <row r="108" spans="1:4" ht="15.75" thickBot="1" x14ac:dyDescent="0.3">
      <c r="A108" s="30" t="s">
        <v>108</v>
      </c>
      <c r="B108" s="1">
        <v>500</v>
      </c>
      <c r="C108" s="4">
        <v>36</v>
      </c>
      <c r="D108" s="2">
        <f t="shared" si="6"/>
        <v>18000</v>
      </c>
    </row>
    <row r="109" spans="1:4" ht="15.75" thickBot="1" x14ac:dyDescent="0.3">
      <c r="A109" s="30" t="s">
        <v>109</v>
      </c>
      <c r="B109" s="1">
        <v>200</v>
      </c>
      <c r="C109" s="4">
        <v>30</v>
      </c>
      <c r="D109" s="2">
        <f t="shared" si="6"/>
        <v>6000</v>
      </c>
    </row>
    <row r="110" spans="1:4" ht="15.75" thickBot="1" x14ac:dyDescent="0.3">
      <c r="A110" s="39" t="s">
        <v>62</v>
      </c>
      <c r="B110" s="22"/>
      <c r="C110" s="23"/>
      <c r="D110" s="14">
        <f>SUM(D100:D109)</f>
        <v>684250</v>
      </c>
    </row>
    <row r="111" spans="1:4" ht="15.75" thickBot="1" x14ac:dyDescent="0.3">
      <c r="A111" s="36"/>
    </row>
    <row r="112" spans="1:4" ht="15.75" thickBot="1" x14ac:dyDescent="0.3">
      <c r="A112" s="37" t="s">
        <v>0</v>
      </c>
      <c r="B112" s="10" t="s">
        <v>10</v>
      </c>
      <c r="C112" s="11" t="s">
        <v>11</v>
      </c>
      <c r="D112" s="11" t="s">
        <v>1</v>
      </c>
    </row>
    <row r="113" spans="1:4" ht="15.75" thickBot="1" x14ac:dyDescent="0.3">
      <c r="A113" s="38" t="s">
        <v>63</v>
      </c>
      <c r="B113" s="13"/>
      <c r="C113" s="13"/>
      <c r="D113" s="13"/>
    </row>
    <row r="114" spans="1:4" ht="15.75" thickBot="1" x14ac:dyDescent="0.3">
      <c r="A114" s="30" t="s">
        <v>110</v>
      </c>
      <c r="B114" s="1">
        <v>6</v>
      </c>
      <c r="C114" s="2">
        <v>10500</v>
      </c>
      <c r="D114" s="2">
        <f>+B114*C114</f>
        <v>63000</v>
      </c>
    </row>
    <row r="115" spans="1:4" ht="15.75" thickBot="1" x14ac:dyDescent="0.3">
      <c r="A115" s="30" t="s">
        <v>111</v>
      </c>
      <c r="B115" s="1">
        <v>6</v>
      </c>
      <c r="C115" s="2">
        <v>9520</v>
      </c>
      <c r="D115" s="2">
        <f t="shared" ref="D115" si="7">+B115*C115</f>
        <v>57120</v>
      </c>
    </row>
    <row r="116" spans="1:4" ht="15.75" thickBot="1" x14ac:dyDescent="0.3">
      <c r="A116" s="30" t="s">
        <v>112</v>
      </c>
      <c r="B116" s="1">
        <v>6</v>
      </c>
      <c r="C116" s="2">
        <v>5950</v>
      </c>
      <c r="D116" s="2">
        <f t="shared" ref="D116:D124" si="8">+B116*C116</f>
        <v>35700</v>
      </c>
    </row>
    <row r="117" spans="1:4" ht="15.75" thickBot="1" x14ac:dyDescent="0.3">
      <c r="A117" s="30" t="s">
        <v>113</v>
      </c>
      <c r="B117" s="1">
        <v>6</v>
      </c>
      <c r="C117" s="2">
        <v>7140</v>
      </c>
      <c r="D117" s="2">
        <f t="shared" si="8"/>
        <v>42840</v>
      </c>
    </row>
    <row r="118" spans="1:4" ht="15.75" thickBot="1" x14ac:dyDescent="0.3">
      <c r="A118" s="30" t="s">
        <v>114</v>
      </c>
      <c r="B118" s="1">
        <v>6</v>
      </c>
      <c r="C118" s="2">
        <v>4460</v>
      </c>
      <c r="D118" s="2">
        <f t="shared" si="8"/>
        <v>26760</v>
      </c>
    </row>
    <row r="119" spans="1:4" ht="15.75" thickBot="1" x14ac:dyDescent="0.3">
      <c r="A119" s="30" t="s">
        <v>115</v>
      </c>
      <c r="B119" s="1">
        <v>5</v>
      </c>
      <c r="C119" s="2">
        <v>5950</v>
      </c>
      <c r="D119" s="2">
        <f t="shared" si="8"/>
        <v>29750</v>
      </c>
    </row>
    <row r="120" spans="1:4" ht="15.75" thickBot="1" x14ac:dyDescent="0.3">
      <c r="A120" s="30" t="s">
        <v>116</v>
      </c>
      <c r="B120" s="1">
        <v>5</v>
      </c>
      <c r="C120" s="2">
        <v>3810</v>
      </c>
      <c r="D120" s="2">
        <f t="shared" si="8"/>
        <v>19050</v>
      </c>
    </row>
    <row r="121" spans="1:4" ht="15.75" thickBot="1" x14ac:dyDescent="0.3">
      <c r="A121" s="30" t="s">
        <v>117</v>
      </c>
      <c r="B121" s="1">
        <v>6</v>
      </c>
      <c r="C121" s="2">
        <v>5355</v>
      </c>
      <c r="D121" s="2">
        <f t="shared" si="8"/>
        <v>32130</v>
      </c>
    </row>
    <row r="122" spans="1:4" ht="15.75" thickBot="1" x14ac:dyDescent="0.3">
      <c r="A122" s="30" t="s">
        <v>118</v>
      </c>
      <c r="B122" s="1">
        <v>6</v>
      </c>
      <c r="C122" s="2">
        <v>3335</v>
      </c>
      <c r="D122" s="2">
        <f t="shared" si="8"/>
        <v>20010</v>
      </c>
    </row>
    <row r="123" spans="1:4" ht="15.75" thickBot="1" x14ac:dyDescent="0.3">
      <c r="A123" s="30" t="s">
        <v>119</v>
      </c>
      <c r="B123" s="1">
        <v>4</v>
      </c>
      <c r="C123" s="2">
        <v>4465</v>
      </c>
      <c r="D123" s="2">
        <f t="shared" si="8"/>
        <v>17860</v>
      </c>
    </row>
    <row r="124" spans="1:4" ht="15.75" thickBot="1" x14ac:dyDescent="0.3">
      <c r="A124" s="30" t="s">
        <v>120</v>
      </c>
      <c r="B124" s="1">
        <v>4</v>
      </c>
      <c r="C124" s="2">
        <v>2860</v>
      </c>
      <c r="D124" s="2">
        <f t="shared" si="8"/>
        <v>11440</v>
      </c>
    </row>
    <row r="125" spans="1:4" ht="15.75" thickBot="1" x14ac:dyDescent="0.3">
      <c r="A125" s="39" t="s">
        <v>64</v>
      </c>
      <c r="B125" s="22"/>
      <c r="C125" s="23"/>
      <c r="D125" s="14">
        <f>SUM(D114:D124)</f>
        <v>355660</v>
      </c>
    </row>
    <row r="126" spans="1:4" ht="15.75" thickBot="1" x14ac:dyDescent="0.3">
      <c r="A126" s="36"/>
    </row>
    <row r="127" spans="1:4" ht="15.75" thickBot="1" x14ac:dyDescent="0.3">
      <c r="A127" s="37" t="s">
        <v>0</v>
      </c>
      <c r="B127" s="10" t="s">
        <v>10</v>
      </c>
      <c r="C127" s="11" t="s">
        <v>11</v>
      </c>
      <c r="D127" s="11" t="s">
        <v>1</v>
      </c>
    </row>
    <row r="128" spans="1:4" ht="15.75" thickBot="1" x14ac:dyDescent="0.3">
      <c r="A128" s="38" t="s">
        <v>65</v>
      </c>
      <c r="B128" s="13"/>
      <c r="C128" s="13"/>
      <c r="D128" s="13"/>
    </row>
    <row r="129" spans="1:4" ht="15.75" thickBot="1" x14ac:dyDescent="0.3">
      <c r="A129" s="30" t="s">
        <v>66</v>
      </c>
      <c r="B129" s="1">
        <v>100</v>
      </c>
      <c r="C129" s="4">
        <v>60</v>
      </c>
      <c r="D129" s="2">
        <f t="shared" ref="D129:D132" si="9">+B129*C129</f>
        <v>6000</v>
      </c>
    </row>
    <row r="130" spans="1:4" ht="15.75" thickBot="1" x14ac:dyDescent="0.3">
      <c r="A130" s="30" t="s">
        <v>67</v>
      </c>
      <c r="B130" s="1">
        <v>20</v>
      </c>
      <c r="C130" s="4">
        <v>60</v>
      </c>
      <c r="D130" s="2">
        <f t="shared" si="9"/>
        <v>1200</v>
      </c>
    </row>
    <row r="131" spans="1:4" ht="15.75" thickBot="1" x14ac:dyDescent="0.3">
      <c r="A131" s="30" t="s">
        <v>68</v>
      </c>
      <c r="B131" s="1">
        <v>16</v>
      </c>
      <c r="C131" s="4">
        <v>120</v>
      </c>
      <c r="D131" s="2">
        <f t="shared" si="9"/>
        <v>1920</v>
      </c>
    </row>
    <row r="132" spans="1:4" ht="15.75" thickBot="1" x14ac:dyDescent="0.3">
      <c r="A132" s="30" t="s">
        <v>69</v>
      </c>
      <c r="B132" s="1">
        <v>10</v>
      </c>
      <c r="C132" s="4">
        <v>180</v>
      </c>
      <c r="D132" s="2">
        <f t="shared" si="9"/>
        <v>1800</v>
      </c>
    </row>
    <row r="133" spans="1:4" ht="15.75" thickBot="1" x14ac:dyDescent="0.3">
      <c r="A133" s="39" t="s">
        <v>70</v>
      </c>
      <c r="B133" s="22"/>
      <c r="C133" s="23"/>
      <c r="D133" s="14">
        <f>SUM(D129:D132)</f>
        <v>10920</v>
      </c>
    </row>
    <row r="134" spans="1:4" x14ac:dyDescent="0.25">
      <c r="A134" s="36"/>
    </row>
  </sheetData>
  <pageMargins left="0.7" right="0.7" top="0.75" bottom="0.75" header="0.3" footer="0.3"/>
  <pageSetup paperSize="9" scale="16" orientation="landscape" r:id="rId1"/>
  <rowBreaks count="2" manualBreakCount="2">
    <brk id="29" max="16383" man="1"/>
    <brk id="11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133"/>
  <sheetViews>
    <sheetView view="pageBreakPreview" zoomScale="80" zoomScaleNormal="100" zoomScaleSheetLayoutView="80" workbookViewId="0">
      <selection activeCell="A118" sqref="A118"/>
    </sheetView>
  </sheetViews>
  <sheetFormatPr baseColWidth="10" defaultColWidth="11.42578125" defaultRowHeight="15" x14ac:dyDescent="0.25"/>
  <cols>
    <col min="1" max="1" width="92.85546875" style="41" customWidth="1"/>
    <col min="2" max="2" width="20.5703125" style="3" customWidth="1"/>
    <col min="3" max="3" width="14.85546875" style="3" customWidth="1"/>
    <col min="4" max="4" width="15.5703125" style="3" customWidth="1"/>
    <col min="5" max="5" width="13.7109375" style="3" customWidth="1"/>
    <col min="6" max="16384" width="11.42578125" style="3"/>
  </cols>
  <sheetData>
    <row r="1" spans="1:4" x14ac:dyDescent="0.25">
      <c r="A1" s="31" t="s">
        <v>74</v>
      </c>
    </row>
    <row r="2" spans="1:4" x14ac:dyDescent="0.25">
      <c r="A2" s="31"/>
    </row>
    <row r="3" spans="1:4" ht="15.75" thickBot="1" x14ac:dyDescent="0.3">
      <c r="A3" s="32" t="s">
        <v>123</v>
      </c>
    </row>
    <row r="4" spans="1:4" ht="15.75" thickBot="1" x14ac:dyDescent="0.3">
      <c r="A4" s="33" t="s">
        <v>0</v>
      </c>
      <c r="B4" s="6" t="s">
        <v>1</v>
      </c>
    </row>
    <row r="5" spans="1:4" ht="15.75" thickBot="1" x14ac:dyDescent="0.3">
      <c r="A5" s="34" t="s">
        <v>2</v>
      </c>
      <c r="B5" s="7">
        <v>235000</v>
      </c>
    </row>
    <row r="6" spans="1:4" ht="15.75" thickBot="1" x14ac:dyDescent="0.3">
      <c r="A6" s="34" t="s">
        <v>3</v>
      </c>
      <c r="B6" s="7">
        <v>7500</v>
      </c>
    </row>
    <row r="7" spans="1:4" ht="15.75" thickBot="1" x14ac:dyDescent="0.3">
      <c r="A7" s="34" t="s">
        <v>77</v>
      </c>
      <c r="B7" s="7">
        <v>55000</v>
      </c>
    </row>
    <row r="8" spans="1:4" ht="15.75" thickBot="1" x14ac:dyDescent="0.3">
      <c r="A8" s="34" t="s">
        <v>4</v>
      </c>
      <c r="B8" s="7">
        <v>41000</v>
      </c>
    </row>
    <row r="9" spans="1:4" ht="15.75" thickBot="1" x14ac:dyDescent="0.3">
      <c r="A9" s="34" t="s">
        <v>5</v>
      </c>
      <c r="B9" s="7">
        <v>21000</v>
      </c>
    </row>
    <row r="10" spans="1:4" ht="15.75" thickBot="1" x14ac:dyDescent="0.3">
      <c r="A10" s="34" t="s">
        <v>6</v>
      </c>
      <c r="B10" s="7">
        <v>7500</v>
      </c>
    </row>
    <row r="11" spans="1:4" ht="15.75" thickBot="1" x14ac:dyDescent="0.3">
      <c r="A11" s="34" t="s">
        <v>7</v>
      </c>
      <c r="B11" s="8" t="s">
        <v>8</v>
      </c>
    </row>
    <row r="12" spans="1:4" ht="15.75" thickBot="1" x14ac:dyDescent="0.3">
      <c r="A12" s="35" t="s">
        <v>9</v>
      </c>
      <c r="B12" s="9">
        <f>SUM(B5:B11)</f>
        <v>367000</v>
      </c>
    </row>
    <row r="13" spans="1:4" x14ac:dyDescent="0.25">
      <c r="A13" s="36"/>
    </row>
    <row r="14" spans="1:4" x14ac:dyDescent="0.25">
      <c r="A14" s="36"/>
    </row>
    <row r="15" spans="1:4" ht="15.75" thickBot="1" x14ac:dyDescent="0.3">
      <c r="A15" s="31" t="s">
        <v>73</v>
      </c>
    </row>
    <row r="16" spans="1:4" ht="15.75" thickBot="1" x14ac:dyDescent="0.3">
      <c r="A16" s="37" t="s">
        <v>0</v>
      </c>
      <c r="B16" s="10" t="s">
        <v>10</v>
      </c>
      <c r="C16" s="11" t="s">
        <v>11</v>
      </c>
      <c r="D16" s="11" t="s">
        <v>1</v>
      </c>
    </row>
    <row r="17" spans="1:4" ht="15.75" thickBot="1" x14ac:dyDescent="0.3">
      <c r="A17" s="38" t="s">
        <v>12</v>
      </c>
      <c r="B17" s="13"/>
      <c r="C17" s="13"/>
      <c r="D17" s="13"/>
    </row>
    <row r="18" spans="1:4" ht="45.75" thickBot="1" x14ac:dyDescent="0.3">
      <c r="A18" s="30" t="s">
        <v>13</v>
      </c>
      <c r="B18" s="1">
        <v>10</v>
      </c>
      <c r="C18" s="4">
        <v>850</v>
      </c>
      <c r="D18" s="2">
        <f>+B18*C18</f>
        <v>8500</v>
      </c>
    </row>
    <row r="19" spans="1:4" ht="75.75" thickBot="1" x14ac:dyDescent="0.3">
      <c r="A19" s="30" t="s">
        <v>125</v>
      </c>
      <c r="B19" s="1">
        <v>5</v>
      </c>
      <c r="C19" s="4">
        <v>1900</v>
      </c>
      <c r="D19" s="2">
        <f t="shared" ref="D19:D27" si="0">+B19*C19</f>
        <v>9500</v>
      </c>
    </row>
    <row r="20" spans="1:4" ht="75.75" thickBot="1" x14ac:dyDescent="0.3">
      <c r="A20" s="30" t="s">
        <v>126</v>
      </c>
      <c r="B20" s="1">
        <v>3</v>
      </c>
      <c r="C20" s="4">
        <v>3100</v>
      </c>
      <c r="D20" s="2">
        <f t="shared" si="0"/>
        <v>9300</v>
      </c>
    </row>
    <row r="21" spans="1:4" ht="75.75" thickBot="1" x14ac:dyDescent="0.3">
      <c r="A21" s="30" t="s">
        <v>135</v>
      </c>
      <c r="B21" s="1">
        <v>200</v>
      </c>
      <c r="C21" s="4">
        <v>100</v>
      </c>
      <c r="D21" s="2">
        <f t="shared" si="0"/>
        <v>20000</v>
      </c>
    </row>
    <row r="22" spans="1:4" ht="75.75" thickBot="1" x14ac:dyDescent="0.3">
      <c r="A22" s="30" t="s">
        <v>136</v>
      </c>
      <c r="B22" s="1">
        <v>400</v>
      </c>
      <c r="C22" s="4">
        <v>85</v>
      </c>
      <c r="D22" s="2">
        <f t="shared" si="0"/>
        <v>34000</v>
      </c>
    </row>
    <row r="23" spans="1:4" ht="75.75" thickBot="1" x14ac:dyDescent="0.3">
      <c r="A23" s="30" t="s">
        <v>137</v>
      </c>
      <c r="B23" s="1">
        <v>600</v>
      </c>
      <c r="C23" s="4">
        <v>70</v>
      </c>
      <c r="D23" s="2">
        <f t="shared" si="0"/>
        <v>42000</v>
      </c>
    </row>
    <row r="24" spans="1:4" ht="15.75" thickBot="1" x14ac:dyDescent="0.3">
      <c r="A24" s="30" t="s">
        <v>127</v>
      </c>
      <c r="B24" s="1">
        <v>150</v>
      </c>
      <c r="C24" s="4">
        <v>60</v>
      </c>
      <c r="D24" s="2">
        <f t="shared" si="0"/>
        <v>9000</v>
      </c>
    </row>
    <row r="25" spans="1:4" ht="15.75" thickBot="1" x14ac:dyDescent="0.3">
      <c r="A25" s="30" t="s">
        <v>128</v>
      </c>
      <c r="B25" s="1">
        <v>10</v>
      </c>
      <c r="C25" s="4">
        <v>400</v>
      </c>
      <c r="D25" s="2">
        <f t="shared" si="0"/>
        <v>4000</v>
      </c>
    </row>
    <row r="26" spans="1:4" ht="15.75" thickBot="1" x14ac:dyDescent="0.3">
      <c r="A26" s="30" t="s">
        <v>129</v>
      </c>
      <c r="B26" s="1">
        <v>100</v>
      </c>
      <c r="C26" s="4">
        <v>42</v>
      </c>
      <c r="D26" s="2">
        <f t="shared" si="0"/>
        <v>4200</v>
      </c>
    </row>
    <row r="27" spans="1:4" ht="15.75" thickBot="1" x14ac:dyDescent="0.3">
      <c r="A27" s="30" t="s">
        <v>130</v>
      </c>
      <c r="B27" s="1">
        <v>50</v>
      </c>
      <c r="C27" s="4">
        <v>30</v>
      </c>
      <c r="D27" s="2">
        <f t="shared" si="0"/>
        <v>1500</v>
      </c>
    </row>
    <row r="28" spans="1:4" ht="15.75" thickBot="1" x14ac:dyDescent="0.3">
      <c r="A28" s="39" t="s">
        <v>14</v>
      </c>
      <c r="B28" s="22"/>
      <c r="C28" s="23"/>
      <c r="D28" s="14">
        <f>SUM(D18:D27)</f>
        <v>142000</v>
      </c>
    </row>
    <row r="29" spans="1:4" ht="15.75" thickBot="1" x14ac:dyDescent="0.3">
      <c r="A29" s="36"/>
    </row>
    <row r="30" spans="1:4" ht="15.75" thickBot="1" x14ac:dyDescent="0.3">
      <c r="A30" s="40" t="s">
        <v>121</v>
      </c>
      <c r="B30" s="15"/>
      <c r="C30" s="16"/>
      <c r="D30" s="16"/>
    </row>
    <row r="31" spans="1:4" ht="15.75" thickBot="1" x14ac:dyDescent="0.3">
      <c r="A31" s="30" t="s">
        <v>15</v>
      </c>
      <c r="B31" s="1">
        <v>1</v>
      </c>
      <c r="C31" s="4">
        <v>1100</v>
      </c>
      <c r="D31" s="2">
        <f>+B31*C31</f>
        <v>1100</v>
      </c>
    </row>
    <row r="32" spans="1:4" ht="30.75" thickBot="1" x14ac:dyDescent="0.3">
      <c r="A32" s="30" t="s">
        <v>16</v>
      </c>
      <c r="B32" s="1">
        <v>3</v>
      </c>
      <c r="C32" s="4">
        <v>140</v>
      </c>
      <c r="D32" s="2">
        <f t="shared" ref="D32:D95" si="1">+B32*C32</f>
        <v>420</v>
      </c>
    </row>
    <row r="33" spans="1:4" ht="30.75" thickBot="1" x14ac:dyDescent="0.3">
      <c r="A33" s="30" t="s">
        <v>17</v>
      </c>
      <c r="B33" s="1">
        <v>50</v>
      </c>
      <c r="C33" s="4">
        <v>80</v>
      </c>
      <c r="D33" s="2">
        <f t="shared" si="1"/>
        <v>4000</v>
      </c>
    </row>
    <row r="34" spans="1:4" ht="15.75" thickBot="1" x14ac:dyDescent="0.3">
      <c r="A34" s="30" t="s">
        <v>18</v>
      </c>
      <c r="B34" s="1">
        <v>12</v>
      </c>
      <c r="C34" s="4">
        <v>150</v>
      </c>
      <c r="D34" s="2">
        <f t="shared" si="1"/>
        <v>1800</v>
      </c>
    </row>
    <row r="35" spans="1:4" ht="30.75" thickBot="1" x14ac:dyDescent="0.3">
      <c r="A35" s="30" t="s">
        <v>19</v>
      </c>
      <c r="B35" s="1">
        <v>1</v>
      </c>
      <c r="C35" s="4">
        <v>150</v>
      </c>
      <c r="D35" s="2">
        <f t="shared" si="1"/>
        <v>150</v>
      </c>
    </row>
    <row r="36" spans="1:4" ht="30.75" thickBot="1" x14ac:dyDescent="0.3">
      <c r="A36" s="30" t="s">
        <v>20</v>
      </c>
      <c r="B36" s="1">
        <v>5</v>
      </c>
      <c r="C36" s="4">
        <v>200</v>
      </c>
      <c r="D36" s="2">
        <f t="shared" si="1"/>
        <v>1000</v>
      </c>
    </row>
    <row r="37" spans="1:4" ht="30.75" thickBot="1" x14ac:dyDescent="0.3">
      <c r="A37" s="30" t="s">
        <v>21</v>
      </c>
      <c r="B37" s="1">
        <v>50</v>
      </c>
      <c r="C37" s="4">
        <v>18</v>
      </c>
      <c r="D37" s="2">
        <f t="shared" si="1"/>
        <v>900</v>
      </c>
    </row>
    <row r="38" spans="1:4" ht="30.75" thickBot="1" x14ac:dyDescent="0.3">
      <c r="A38" s="30" t="s">
        <v>22</v>
      </c>
      <c r="B38" s="1">
        <v>1</v>
      </c>
      <c r="C38" s="4">
        <v>32</v>
      </c>
      <c r="D38" s="2">
        <f t="shared" si="1"/>
        <v>32</v>
      </c>
    </row>
    <row r="39" spans="1:4" ht="30.75" thickBot="1" x14ac:dyDescent="0.3">
      <c r="A39" s="30" t="s">
        <v>23</v>
      </c>
      <c r="B39" s="1">
        <v>1</v>
      </c>
      <c r="C39" s="4">
        <v>27</v>
      </c>
      <c r="D39" s="2">
        <f t="shared" si="1"/>
        <v>27</v>
      </c>
    </row>
    <row r="40" spans="1:4" ht="15.75" thickBot="1" x14ac:dyDescent="0.3">
      <c r="A40" s="30" t="s">
        <v>24</v>
      </c>
      <c r="B40" s="1">
        <v>30</v>
      </c>
      <c r="C40" s="4">
        <v>52</v>
      </c>
      <c r="D40" s="2">
        <f t="shared" si="1"/>
        <v>1560</v>
      </c>
    </row>
    <row r="41" spans="1:4" ht="15.75" thickBot="1" x14ac:dyDescent="0.3">
      <c r="A41" s="30" t="s">
        <v>25</v>
      </c>
      <c r="B41" s="1">
        <v>30</v>
      </c>
      <c r="C41" s="4">
        <v>52</v>
      </c>
      <c r="D41" s="2">
        <f t="shared" si="1"/>
        <v>1560</v>
      </c>
    </row>
    <row r="42" spans="1:4" ht="15.75" thickBot="1" x14ac:dyDescent="0.3">
      <c r="A42" s="30" t="s">
        <v>26</v>
      </c>
      <c r="B42" s="1">
        <v>3</v>
      </c>
      <c r="C42" s="4">
        <v>27</v>
      </c>
      <c r="D42" s="2">
        <f t="shared" si="1"/>
        <v>81</v>
      </c>
    </row>
    <row r="43" spans="1:4" ht="15.75" thickBot="1" x14ac:dyDescent="0.3">
      <c r="A43" s="30" t="s">
        <v>27</v>
      </c>
      <c r="B43" s="1">
        <v>2</v>
      </c>
      <c r="C43" s="4">
        <v>24</v>
      </c>
      <c r="D43" s="2">
        <f t="shared" si="1"/>
        <v>48</v>
      </c>
    </row>
    <row r="44" spans="1:4" ht="30.75" thickBot="1" x14ac:dyDescent="0.3">
      <c r="A44" s="30" t="s">
        <v>28</v>
      </c>
      <c r="B44" s="1">
        <v>50</v>
      </c>
      <c r="C44" s="4">
        <v>24</v>
      </c>
      <c r="D44" s="2">
        <f t="shared" si="1"/>
        <v>1200</v>
      </c>
    </row>
    <row r="45" spans="1:4" ht="30.75" thickBot="1" x14ac:dyDescent="0.3">
      <c r="A45" s="30" t="s">
        <v>29</v>
      </c>
      <c r="B45" s="1">
        <v>150</v>
      </c>
      <c r="C45" s="4">
        <v>14</v>
      </c>
      <c r="D45" s="2">
        <f t="shared" si="1"/>
        <v>2100</v>
      </c>
    </row>
    <row r="46" spans="1:4" ht="30.75" thickBot="1" x14ac:dyDescent="0.3">
      <c r="A46" s="30" t="s">
        <v>30</v>
      </c>
      <c r="B46" s="1">
        <v>3</v>
      </c>
      <c r="C46" s="4">
        <v>1100</v>
      </c>
      <c r="D46" s="2">
        <f t="shared" si="1"/>
        <v>3300</v>
      </c>
    </row>
    <row r="47" spans="1:4" ht="15.75" thickBot="1" x14ac:dyDescent="0.3">
      <c r="A47" s="30" t="s">
        <v>31</v>
      </c>
      <c r="B47" s="1">
        <v>3</v>
      </c>
      <c r="C47" s="4">
        <v>185</v>
      </c>
      <c r="D47" s="2">
        <f t="shared" si="1"/>
        <v>555</v>
      </c>
    </row>
    <row r="48" spans="1:4" ht="15.75" thickBot="1" x14ac:dyDescent="0.3">
      <c r="A48" s="30" t="s">
        <v>32</v>
      </c>
      <c r="B48" s="1">
        <v>1</v>
      </c>
      <c r="C48" s="4">
        <v>185</v>
      </c>
      <c r="D48" s="2">
        <f t="shared" si="1"/>
        <v>185</v>
      </c>
    </row>
    <row r="49" spans="1:4" ht="15.75" thickBot="1" x14ac:dyDescent="0.3">
      <c r="A49" s="30" t="s">
        <v>33</v>
      </c>
      <c r="B49" s="1">
        <v>3</v>
      </c>
      <c r="C49" s="4">
        <v>570</v>
      </c>
      <c r="D49" s="2">
        <f t="shared" si="1"/>
        <v>1710</v>
      </c>
    </row>
    <row r="50" spans="1:4" ht="15.75" thickBot="1" x14ac:dyDescent="0.3">
      <c r="A50" s="30" t="s">
        <v>34</v>
      </c>
      <c r="B50" s="1">
        <v>3</v>
      </c>
      <c r="C50" s="4">
        <v>12</v>
      </c>
      <c r="D50" s="2">
        <f t="shared" si="1"/>
        <v>36</v>
      </c>
    </row>
    <row r="51" spans="1:4" ht="15.75" thickBot="1" x14ac:dyDescent="0.3">
      <c r="A51" s="30" t="s">
        <v>35</v>
      </c>
      <c r="B51" s="1">
        <v>150</v>
      </c>
      <c r="C51" s="4">
        <v>14</v>
      </c>
      <c r="D51" s="2">
        <f t="shared" si="1"/>
        <v>2100</v>
      </c>
    </row>
    <row r="52" spans="1:4" ht="15.75" thickBot="1" x14ac:dyDescent="0.3">
      <c r="A52" s="30" t="s">
        <v>36</v>
      </c>
      <c r="B52" s="1">
        <v>30</v>
      </c>
      <c r="C52" s="4">
        <v>16</v>
      </c>
      <c r="D52" s="2">
        <f t="shared" si="1"/>
        <v>480</v>
      </c>
    </row>
    <row r="53" spans="1:4" ht="45.75" thickBot="1" x14ac:dyDescent="0.3">
      <c r="A53" s="30" t="s">
        <v>37</v>
      </c>
      <c r="B53" s="1">
        <v>5</v>
      </c>
      <c r="C53" s="4">
        <v>310</v>
      </c>
      <c r="D53" s="2">
        <f t="shared" si="1"/>
        <v>1550</v>
      </c>
    </row>
    <row r="54" spans="1:4" ht="15.75" thickBot="1" x14ac:dyDescent="0.3">
      <c r="A54" s="30" t="s">
        <v>38</v>
      </c>
      <c r="B54" s="1">
        <v>1</v>
      </c>
      <c r="C54" s="4">
        <v>8</v>
      </c>
      <c r="D54" s="2">
        <f t="shared" si="1"/>
        <v>8</v>
      </c>
    </row>
    <row r="55" spans="1:4" ht="15.75" thickBot="1" x14ac:dyDescent="0.3">
      <c r="A55" s="30" t="s">
        <v>39</v>
      </c>
      <c r="B55" s="1">
        <v>1</v>
      </c>
      <c r="C55" s="4">
        <v>6</v>
      </c>
      <c r="D55" s="2">
        <f t="shared" si="1"/>
        <v>6</v>
      </c>
    </row>
    <row r="56" spans="1:4" ht="15.75" thickBot="1" x14ac:dyDescent="0.3">
      <c r="A56" s="30" t="s">
        <v>40</v>
      </c>
      <c r="B56" s="1">
        <v>30</v>
      </c>
      <c r="C56" s="4">
        <v>17</v>
      </c>
      <c r="D56" s="2">
        <f t="shared" si="1"/>
        <v>510</v>
      </c>
    </row>
    <row r="57" spans="1:4" ht="15.75" thickBot="1" x14ac:dyDescent="0.3">
      <c r="A57" s="30" t="s">
        <v>41</v>
      </c>
      <c r="B57" s="1">
        <v>10</v>
      </c>
      <c r="C57" s="4">
        <v>25</v>
      </c>
      <c r="D57" s="2">
        <f t="shared" si="1"/>
        <v>250</v>
      </c>
    </row>
    <row r="58" spans="1:4" ht="15.75" thickBot="1" x14ac:dyDescent="0.3">
      <c r="A58" s="30" t="s">
        <v>42</v>
      </c>
      <c r="B58" s="1">
        <v>10</v>
      </c>
      <c r="C58" s="4">
        <v>44</v>
      </c>
      <c r="D58" s="2">
        <f t="shared" si="1"/>
        <v>440</v>
      </c>
    </row>
    <row r="59" spans="1:4" ht="15.75" thickBot="1" x14ac:dyDescent="0.3">
      <c r="A59" s="30" t="s">
        <v>43</v>
      </c>
      <c r="B59" s="1">
        <v>20</v>
      </c>
      <c r="C59" s="4">
        <v>77</v>
      </c>
      <c r="D59" s="2">
        <f t="shared" si="1"/>
        <v>1540</v>
      </c>
    </row>
    <row r="60" spans="1:4" ht="15.75" thickBot="1" x14ac:dyDescent="0.3">
      <c r="A60" s="30" t="s">
        <v>44</v>
      </c>
      <c r="B60" s="1">
        <v>1</v>
      </c>
      <c r="C60" s="4">
        <v>18</v>
      </c>
      <c r="D60" s="2">
        <f t="shared" si="1"/>
        <v>18</v>
      </c>
    </row>
    <row r="61" spans="1:4" ht="15.75" thickBot="1" x14ac:dyDescent="0.3">
      <c r="A61" s="30" t="s">
        <v>45</v>
      </c>
      <c r="B61" s="1">
        <v>20</v>
      </c>
      <c r="C61" s="4">
        <v>95</v>
      </c>
      <c r="D61" s="2">
        <f t="shared" si="1"/>
        <v>1900</v>
      </c>
    </row>
    <row r="62" spans="1:4" ht="15.75" thickBot="1" x14ac:dyDescent="0.3">
      <c r="A62" s="30" t="s">
        <v>46</v>
      </c>
      <c r="B62" s="1">
        <v>4</v>
      </c>
      <c r="C62" s="4">
        <v>120</v>
      </c>
      <c r="D62" s="2">
        <f t="shared" si="1"/>
        <v>480</v>
      </c>
    </row>
    <row r="63" spans="1:4" ht="15.75" thickBot="1" x14ac:dyDescent="0.3">
      <c r="A63" s="30" t="s">
        <v>47</v>
      </c>
      <c r="B63" s="1">
        <v>3</v>
      </c>
      <c r="C63" s="4">
        <v>390</v>
      </c>
      <c r="D63" s="2">
        <f t="shared" si="1"/>
        <v>1170</v>
      </c>
    </row>
    <row r="64" spans="1:4" ht="15.75" thickBot="1" x14ac:dyDescent="0.3">
      <c r="A64" s="30" t="s">
        <v>48</v>
      </c>
      <c r="B64" s="1">
        <v>3</v>
      </c>
      <c r="C64" s="4">
        <v>90</v>
      </c>
      <c r="D64" s="2">
        <f t="shared" si="1"/>
        <v>270</v>
      </c>
    </row>
    <row r="65" spans="1:4" ht="15.75" thickBot="1" x14ac:dyDescent="0.3">
      <c r="A65" s="30" t="s">
        <v>49</v>
      </c>
      <c r="B65" s="1">
        <v>1</v>
      </c>
      <c r="C65" s="4">
        <v>290</v>
      </c>
      <c r="D65" s="2">
        <f t="shared" si="1"/>
        <v>290</v>
      </c>
    </row>
    <row r="66" spans="1:4" ht="15.75" thickBot="1" x14ac:dyDescent="0.3">
      <c r="A66" s="30" t="s">
        <v>50</v>
      </c>
      <c r="B66" s="1">
        <v>3</v>
      </c>
      <c r="C66" s="4">
        <v>275</v>
      </c>
      <c r="D66" s="2">
        <f t="shared" si="1"/>
        <v>825</v>
      </c>
    </row>
    <row r="67" spans="1:4" ht="30.75" thickBot="1" x14ac:dyDescent="0.3">
      <c r="A67" s="30" t="s">
        <v>51</v>
      </c>
      <c r="B67" s="1">
        <v>3</v>
      </c>
      <c r="C67" s="4">
        <v>290</v>
      </c>
      <c r="D67" s="2">
        <f t="shared" si="1"/>
        <v>870</v>
      </c>
    </row>
    <row r="68" spans="1:4" ht="15.75" thickBot="1" x14ac:dyDescent="0.3">
      <c r="A68" s="30" t="s">
        <v>52</v>
      </c>
      <c r="B68" s="1">
        <v>2</v>
      </c>
      <c r="C68" s="4">
        <v>300</v>
      </c>
      <c r="D68" s="2">
        <f t="shared" si="1"/>
        <v>600</v>
      </c>
    </row>
    <row r="69" spans="1:4" ht="15.75" thickBot="1" x14ac:dyDescent="0.3">
      <c r="A69" s="30" t="s">
        <v>53</v>
      </c>
      <c r="B69" s="1">
        <v>1</v>
      </c>
      <c r="C69" s="4">
        <v>66</v>
      </c>
      <c r="D69" s="2">
        <f t="shared" si="1"/>
        <v>66</v>
      </c>
    </row>
    <row r="70" spans="1:4" ht="15.75" thickBot="1" x14ac:dyDescent="0.3">
      <c r="A70" s="30" t="s">
        <v>54</v>
      </c>
      <c r="B70" s="1">
        <v>1</v>
      </c>
      <c r="C70" s="4">
        <v>210</v>
      </c>
      <c r="D70" s="2">
        <f t="shared" si="1"/>
        <v>210</v>
      </c>
    </row>
    <row r="71" spans="1:4" ht="15.75" thickBot="1" x14ac:dyDescent="0.3">
      <c r="A71" s="30" t="s">
        <v>55</v>
      </c>
      <c r="B71" s="1">
        <v>1</v>
      </c>
      <c r="C71" s="4">
        <v>30</v>
      </c>
      <c r="D71" s="2">
        <f t="shared" si="1"/>
        <v>30</v>
      </c>
    </row>
    <row r="72" spans="1:4" ht="15.75" thickBot="1" x14ac:dyDescent="0.3">
      <c r="A72" s="30" t="s">
        <v>56</v>
      </c>
      <c r="B72" s="1">
        <v>1</v>
      </c>
      <c r="C72" s="4">
        <v>115</v>
      </c>
      <c r="D72" s="2">
        <f t="shared" si="1"/>
        <v>115</v>
      </c>
    </row>
    <row r="73" spans="1:4" ht="15.75" thickBot="1" x14ac:dyDescent="0.3">
      <c r="A73" s="30" t="s">
        <v>57</v>
      </c>
      <c r="B73" s="1">
        <v>1</v>
      </c>
      <c r="C73" s="4">
        <v>145</v>
      </c>
      <c r="D73" s="2">
        <f t="shared" si="1"/>
        <v>145</v>
      </c>
    </row>
    <row r="74" spans="1:4" ht="15.75" thickBot="1" x14ac:dyDescent="0.3">
      <c r="A74" s="30" t="s">
        <v>58</v>
      </c>
      <c r="B74" s="1">
        <v>1</v>
      </c>
      <c r="C74" s="4">
        <v>280</v>
      </c>
      <c r="D74" s="2">
        <f t="shared" si="1"/>
        <v>280</v>
      </c>
    </row>
    <row r="75" spans="1:4" ht="15.75" thickBot="1" x14ac:dyDescent="0.3">
      <c r="A75" s="30" t="s">
        <v>87</v>
      </c>
      <c r="B75" s="1">
        <v>1</v>
      </c>
      <c r="C75" s="4">
        <v>1550</v>
      </c>
      <c r="D75" s="2">
        <f t="shared" si="1"/>
        <v>1550</v>
      </c>
    </row>
    <row r="76" spans="1:4" ht="15.75" thickBot="1" x14ac:dyDescent="0.3">
      <c r="A76" s="30" t="s">
        <v>84</v>
      </c>
      <c r="B76" s="1">
        <v>2</v>
      </c>
      <c r="C76" s="4">
        <v>95</v>
      </c>
      <c r="D76" s="2">
        <f t="shared" si="1"/>
        <v>190</v>
      </c>
    </row>
    <row r="77" spans="1:4" ht="30.75" thickBot="1" x14ac:dyDescent="0.3">
      <c r="A77" s="30" t="s">
        <v>88</v>
      </c>
      <c r="B77" s="1">
        <v>10</v>
      </c>
      <c r="C77" s="4">
        <v>11</v>
      </c>
      <c r="D77" s="2">
        <f t="shared" si="1"/>
        <v>110</v>
      </c>
    </row>
    <row r="78" spans="1:4" ht="15.75" thickBot="1" x14ac:dyDescent="0.3">
      <c r="A78" s="30" t="s">
        <v>89</v>
      </c>
      <c r="B78" s="1">
        <v>10</v>
      </c>
      <c r="C78" s="4">
        <v>19</v>
      </c>
      <c r="D78" s="2">
        <f t="shared" si="1"/>
        <v>190</v>
      </c>
    </row>
    <row r="79" spans="1:4" ht="15.75" thickBot="1" x14ac:dyDescent="0.3">
      <c r="A79" s="30" t="s">
        <v>90</v>
      </c>
      <c r="B79" s="1">
        <v>5</v>
      </c>
      <c r="C79" s="4">
        <v>43</v>
      </c>
      <c r="D79" s="2">
        <f t="shared" si="1"/>
        <v>215</v>
      </c>
    </row>
    <row r="80" spans="1:4" ht="45.75" thickBot="1" x14ac:dyDescent="0.3">
      <c r="A80" s="30" t="s">
        <v>85</v>
      </c>
      <c r="B80" s="1">
        <v>5</v>
      </c>
      <c r="C80" s="4">
        <v>140</v>
      </c>
      <c r="D80" s="2">
        <f t="shared" si="1"/>
        <v>700</v>
      </c>
    </row>
    <row r="81" spans="1:4" ht="45.75" thickBot="1" x14ac:dyDescent="0.3">
      <c r="A81" s="30" t="s">
        <v>91</v>
      </c>
      <c r="B81" s="1">
        <v>1</v>
      </c>
      <c r="C81" s="4">
        <v>1150</v>
      </c>
      <c r="D81" s="2">
        <f t="shared" si="1"/>
        <v>1150</v>
      </c>
    </row>
    <row r="82" spans="1:4" ht="30.75" thickBot="1" x14ac:dyDescent="0.3">
      <c r="A82" s="30" t="s">
        <v>86</v>
      </c>
      <c r="B82" s="1">
        <v>1</v>
      </c>
      <c r="C82" s="4">
        <v>1800</v>
      </c>
      <c r="D82" s="2">
        <f t="shared" si="1"/>
        <v>1800</v>
      </c>
    </row>
    <row r="83" spans="1:4" ht="45.75" thickBot="1" x14ac:dyDescent="0.3">
      <c r="A83" s="30" t="s">
        <v>100</v>
      </c>
      <c r="B83" s="1">
        <v>1</v>
      </c>
      <c r="C83" s="4">
        <v>600</v>
      </c>
      <c r="D83" s="2">
        <f t="shared" si="1"/>
        <v>600</v>
      </c>
    </row>
    <row r="84" spans="1:4" ht="15.75" thickBot="1" x14ac:dyDescent="0.3">
      <c r="A84" s="30" t="s">
        <v>99</v>
      </c>
      <c r="B84" s="1">
        <v>1</v>
      </c>
      <c r="C84" s="4">
        <v>810</v>
      </c>
      <c r="D84" s="2">
        <f t="shared" si="1"/>
        <v>810</v>
      </c>
    </row>
    <row r="85" spans="1:4" ht="15.75" thickBot="1" x14ac:dyDescent="0.3">
      <c r="A85" s="30" t="s">
        <v>92</v>
      </c>
      <c r="B85" s="1">
        <v>25</v>
      </c>
      <c r="C85" s="4">
        <v>68</v>
      </c>
      <c r="D85" s="2">
        <f t="shared" si="1"/>
        <v>1700</v>
      </c>
    </row>
    <row r="86" spans="1:4" ht="15.75" thickBot="1" x14ac:dyDescent="0.3">
      <c r="A86" s="30" t="s">
        <v>98</v>
      </c>
      <c r="B86" s="1">
        <v>5</v>
      </c>
      <c r="C86" s="4">
        <v>120</v>
      </c>
      <c r="D86" s="2">
        <f t="shared" si="1"/>
        <v>600</v>
      </c>
    </row>
    <row r="87" spans="1:4" ht="15.75" thickBot="1" x14ac:dyDescent="0.3">
      <c r="A87" s="30" t="s">
        <v>93</v>
      </c>
      <c r="B87" s="1">
        <v>1</v>
      </c>
      <c r="C87" s="4">
        <v>340</v>
      </c>
      <c r="D87" s="2">
        <f t="shared" si="1"/>
        <v>340</v>
      </c>
    </row>
    <row r="88" spans="1:4" ht="15.75" thickBot="1" x14ac:dyDescent="0.3">
      <c r="A88" s="30" t="s">
        <v>94</v>
      </c>
      <c r="B88" s="1">
        <v>1</v>
      </c>
      <c r="C88" s="4">
        <v>170</v>
      </c>
      <c r="D88" s="2">
        <f t="shared" si="1"/>
        <v>170</v>
      </c>
    </row>
    <row r="89" spans="1:4" ht="15.75" thickBot="1" x14ac:dyDescent="0.3">
      <c r="A89" s="30" t="s">
        <v>95</v>
      </c>
      <c r="B89" s="1">
        <v>1</v>
      </c>
      <c r="C89" s="4">
        <v>170</v>
      </c>
      <c r="D89" s="2">
        <f t="shared" si="1"/>
        <v>170</v>
      </c>
    </row>
    <row r="90" spans="1:4" ht="15.75" thickBot="1" x14ac:dyDescent="0.3">
      <c r="A90" s="30" t="s">
        <v>96</v>
      </c>
      <c r="B90" s="1">
        <v>1</v>
      </c>
      <c r="C90" s="4">
        <v>45</v>
      </c>
      <c r="D90" s="2">
        <f t="shared" si="1"/>
        <v>45</v>
      </c>
    </row>
    <row r="91" spans="1:4" ht="60.75" thickBot="1" x14ac:dyDescent="0.3">
      <c r="A91" s="30" t="s">
        <v>97</v>
      </c>
      <c r="B91" s="1">
        <v>2</v>
      </c>
      <c r="C91" s="2">
        <v>3000</v>
      </c>
      <c r="D91" s="2">
        <f t="shared" si="1"/>
        <v>6000</v>
      </c>
    </row>
    <row r="92" spans="1:4" ht="150.75" thickBot="1" x14ac:dyDescent="0.3">
      <c r="A92" s="30" t="s">
        <v>131</v>
      </c>
      <c r="B92" s="1">
        <v>1</v>
      </c>
      <c r="C92" s="2">
        <v>5000</v>
      </c>
      <c r="D92" s="2">
        <f t="shared" si="1"/>
        <v>5000</v>
      </c>
    </row>
    <row r="93" spans="1:4" ht="60.75" thickBot="1" x14ac:dyDescent="0.3">
      <c r="A93" s="30" t="s">
        <v>132</v>
      </c>
      <c r="B93" s="1">
        <v>1</v>
      </c>
      <c r="C93" s="2">
        <v>4600</v>
      </c>
      <c r="D93" s="2">
        <f t="shared" si="1"/>
        <v>4600</v>
      </c>
    </row>
    <row r="94" spans="1:4" ht="105.75" thickBot="1" x14ac:dyDescent="0.3">
      <c r="A94" s="30" t="s">
        <v>133</v>
      </c>
      <c r="B94" s="1">
        <v>1</v>
      </c>
      <c r="C94" s="2">
        <v>2900</v>
      </c>
      <c r="D94" s="2">
        <f t="shared" si="1"/>
        <v>2900</v>
      </c>
    </row>
    <row r="95" spans="1:4" ht="90.75" thickBot="1" x14ac:dyDescent="0.3">
      <c r="A95" s="30" t="s">
        <v>134</v>
      </c>
      <c r="B95" s="1">
        <v>1</v>
      </c>
      <c r="C95" s="2">
        <v>4500</v>
      </c>
      <c r="D95" s="2">
        <f t="shared" si="1"/>
        <v>4500</v>
      </c>
    </row>
    <row r="96" spans="1:4" ht="15.75" thickBot="1" x14ac:dyDescent="0.3">
      <c r="A96" s="39" t="s">
        <v>59</v>
      </c>
      <c r="B96" s="22"/>
      <c r="C96" s="23"/>
      <c r="D96" s="14">
        <f>SUM(D31:D95)</f>
        <v>69257</v>
      </c>
    </row>
    <row r="97" spans="1:4" ht="15.75" thickBot="1" x14ac:dyDescent="0.3">
      <c r="A97" s="31"/>
    </row>
    <row r="98" spans="1:4" ht="15.75" thickBot="1" x14ac:dyDescent="0.3">
      <c r="A98" s="37" t="s">
        <v>0</v>
      </c>
      <c r="B98" s="10" t="s">
        <v>10</v>
      </c>
      <c r="C98" s="11" t="s">
        <v>11</v>
      </c>
      <c r="D98" s="11" t="s">
        <v>1</v>
      </c>
    </row>
    <row r="99" spans="1:4" ht="15.75" thickBot="1" x14ac:dyDescent="0.3">
      <c r="A99" s="38" t="s">
        <v>60</v>
      </c>
      <c r="B99" s="13"/>
      <c r="C99" s="13"/>
      <c r="D99" s="13"/>
    </row>
    <row r="100" spans="1:4" ht="15.75" thickBot="1" x14ac:dyDescent="0.3">
      <c r="A100" s="30" t="s">
        <v>61</v>
      </c>
      <c r="B100" s="1">
        <v>50</v>
      </c>
      <c r="C100" s="4">
        <v>85</v>
      </c>
      <c r="D100" s="2">
        <f>+B100*C100</f>
        <v>4250</v>
      </c>
    </row>
    <row r="101" spans="1:4" ht="15.75" thickBot="1" x14ac:dyDescent="0.3">
      <c r="A101" s="30" t="s">
        <v>101</v>
      </c>
      <c r="B101" s="17">
        <v>2000</v>
      </c>
      <c r="C101" s="4">
        <v>85</v>
      </c>
      <c r="D101" s="2">
        <f t="shared" ref="D101:D109" si="2">+B101*C101</f>
        <v>170000</v>
      </c>
    </row>
    <row r="102" spans="1:4" ht="15.75" thickBot="1" x14ac:dyDescent="0.3">
      <c r="A102" s="30" t="s">
        <v>102</v>
      </c>
      <c r="B102" s="17">
        <v>3000</v>
      </c>
      <c r="C102" s="4">
        <v>71</v>
      </c>
      <c r="D102" s="2">
        <f t="shared" si="2"/>
        <v>213000</v>
      </c>
    </row>
    <row r="103" spans="1:4" ht="15.75" thickBot="1" x14ac:dyDescent="0.3">
      <c r="A103" s="30" t="s">
        <v>103</v>
      </c>
      <c r="B103" s="17">
        <v>1000</v>
      </c>
      <c r="C103" s="4">
        <v>60</v>
      </c>
      <c r="D103" s="2">
        <f t="shared" si="2"/>
        <v>60000</v>
      </c>
    </row>
    <row r="104" spans="1:4" ht="15.75" thickBot="1" x14ac:dyDescent="0.3">
      <c r="A104" s="30" t="s">
        <v>104</v>
      </c>
      <c r="B104" s="17">
        <v>1000</v>
      </c>
      <c r="C104" s="4">
        <v>60</v>
      </c>
      <c r="D104" s="2">
        <f t="shared" si="2"/>
        <v>60000</v>
      </c>
    </row>
    <row r="105" spans="1:4" ht="15.75" thickBot="1" x14ac:dyDescent="0.3">
      <c r="A105" s="30" t="s">
        <v>105</v>
      </c>
      <c r="B105" s="17">
        <v>1000</v>
      </c>
      <c r="C105" s="4">
        <v>48</v>
      </c>
      <c r="D105" s="2">
        <f t="shared" si="2"/>
        <v>48000</v>
      </c>
    </row>
    <row r="106" spans="1:4" ht="15.75" thickBot="1" x14ac:dyDescent="0.3">
      <c r="A106" s="30" t="s">
        <v>106</v>
      </c>
      <c r="B106" s="1">
        <v>500</v>
      </c>
      <c r="C106" s="4">
        <v>42</v>
      </c>
      <c r="D106" s="2">
        <f t="shared" si="2"/>
        <v>21000</v>
      </c>
    </row>
    <row r="107" spans="1:4" ht="15.75" thickBot="1" x14ac:dyDescent="0.3">
      <c r="A107" s="30" t="s">
        <v>107</v>
      </c>
      <c r="B107" s="17">
        <v>2000</v>
      </c>
      <c r="C107" s="4">
        <v>42</v>
      </c>
      <c r="D107" s="2">
        <f t="shared" si="2"/>
        <v>84000</v>
      </c>
    </row>
    <row r="108" spans="1:4" ht="15.75" thickBot="1" x14ac:dyDescent="0.3">
      <c r="A108" s="30" t="s">
        <v>108</v>
      </c>
      <c r="B108" s="1">
        <v>500</v>
      </c>
      <c r="C108" s="4">
        <v>36</v>
      </c>
      <c r="D108" s="2">
        <f t="shared" si="2"/>
        <v>18000</v>
      </c>
    </row>
    <row r="109" spans="1:4" ht="15.75" thickBot="1" x14ac:dyDescent="0.3">
      <c r="A109" s="30" t="s">
        <v>109</v>
      </c>
      <c r="B109" s="1">
        <v>200</v>
      </c>
      <c r="C109" s="4">
        <v>30</v>
      </c>
      <c r="D109" s="2">
        <f t="shared" si="2"/>
        <v>6000</v>
      </c>
    </row>
    <row r="110" spans="1:4" ht="15.75" thickBot="1" x14ac:dyDescent="0.3">
      <c r="A110" s="39" t="s">
        <v>62</v>
      </c>
      <c r="B110" s="22"/>
      <c r="C110" s="23"/>
      <c r="D110" s="14">
        <f>SUM(D100:D109)</f>
        <v>684250</v>
      </c>
    </row>
    <row r="111" spans="1:4" ht="15.75" thickBot="1" x14ac:dyDescent="0.3">
      <c r="A111" s="36"/>
    </row>
    <row r="112" spans="1:4" ht="15.75" thickBot="1" x14ac:dyDescent="0.3">
      <c r="A112" s="37" t="s">
        <v>0</v>
      </c>
      <c r="B112" s="10" t="s">
        <v>10</v>
      </c>
      <c r="C112" s="11" t="s">
        <v>11</v>
      </c>
      <c r="D112" s="11" t="s">
        <v>1</v>
      </c>
    </row>
    <row r="113" spans="1:4" ht="15.75" thickBot="1" x14ac:dyDescent="0.3">
      <c r="A113" s="38" t="s">
        <v>63</v>
      </c>
      <c r="B113" s="13"/>
      <c r="C113" s="13"/>
      <c r="D113" s="13"/>
    </row>
    <row r="114" spans="1:4" ht="15.75" thickBot="1" x14ac:dyDescent="0.3">
      <c r="A114" s="30" t="s">
        <v>110</v>
      </c>
      <c r="B114" s="1">
        <v>6</v>
      </c>
      <c r="C114" s="2">
        <v>10500</v>
      </c>
      <c r="D114" s="2">
        <f>+B114*C114</f>
        <v>63000</v>
      </c>
    </row>
    <row r="115" spans="1:4" ht="15.75" thickBot="1" x14ac:dyDescent="0.3">
      <c r="A115" s="30" t="s">
        <v>111</v>
      </c>
      <c r="B115" s="1">
        <v>6</v>
      </c>
      <c r="C115" s="2">
        <v>9520</v>
      </c>
      <c r="D115" s="2">
        <f t="shared" ref="D115:D124" si="3">+B115*C115</f>
        <v>57120</v>
      </c>
    </row>
    <row r="116" spans="1:4" ht="15.75" thickBot="1" x14ac:dyDescent="0.3">
      <c r="A116" s="30" t="s">
        <v>112</v>
      </c>
      <c r="B116" s="1">
        <v>6</v>
      </c>
      <c r="C116" s="2">
        <v>5950</v>
      </c>
      <c r="D116" s="2">
        <f t="shared" si="3"/>
        <v>35700</v>
      </c>
    </row>
    <row r="117" spans="1:4" ht="15.75" thickBot="1" x14ac:dyDescent="0.3">
      <c r="A117" s="30" t="s">
        <v>113</v>
      </c>
      <c r="B117" s="1">
        <v>6</v>
      </c>
      <c r="C117" s="2">
        <v>7140</v>
      </c>
      <c r="D117" s="2">
        <f t="shared" si="3"/>
        <v>42840</v>
      </c>
    </row>
    <row r="118" spans="1:4" ht="15.75" thickBot="1" x14ac:dyDescent="0.3">
      <c r="A118" s="30" t="s">
        <v>114</v>
      </c>
      <c r="B118" s="1">
        <v>6</v>
      </c>
      <c r="C118" s="2">
        <v>4460</v>
      </c>
      <c r="D118" s="2">
        <f t="shared" si="3"/>
        <v>26760</v>
      </c>
    </row>
    <row r="119" spans="1:4" ht="15.75" thickBot="1" x14ac:dyDescent="0.3">
      <c r="A119" s="30" t="s">
        <v>115</v>
      </c>
      <c r="B119" s="1">
        <v>5</v>
      </c>
      <c r="C119" s="2">
        <v>5950</v>
      </c>
      <c r="D119" s="2">
        <f t="shared" si="3"/>
        <v>29750</v>
      </c>
    </row>
    <row r="120" spans="1:4" ht="15.75" thickBot="1" x14ac:dyDescent="0.3">
      <c r="A120" s="30" t="s">
        <v>116</v>
      </c>
      <c r="B120" s="1">
        <v>5</v>
      </c>
      <c r="C120" s="2">
        <v>3810</v>
      </c>
      <c r="D120" s="2">
        <f t="shared" si="3"/>
        <v>19050</v>
      </c>
    </row>
    <row r="121" spans="1:4" ht="15.75" thickBot="1" x14ac:dyDescent="0.3">
      <c r="A121" s="30" t="s">
        <v>117</v>
      </c>
      <c r="B121" s="1">
        <v>6</v>
      </c>
      <c r="C121" s="2">
        <v>5355</v>
      </c>
      <c r="D121" s="2">
        <f t="shared" si="3"/>
        <v>32130</v>
      </c>
    </row>
    <row r="122" spans="1:4" ht="15.75" thickBot="1" x14ac:dyDescent="0.3">
      <c r="A122" s="30" t="s">
        <v>118</v>
      </c>
      <c r="B122" s="1">
        <v>6</v>
      </c>
      <c r="C122" s="2">
        <v>3335</v>
      </c>
      <c r="D122" s="2">
        <f t="shared" si="3"/>
        <v>20010</v>
      </c>
    </row>
    <row r="123" spans="1:4" ht="15.75" thickBot="1" x14ac:dyDescent="0.3">
      <c r="A123" s="30" t="s">
        <v>119</v>
      </c>
      <c r="B123" s="1">
        <v>4</v>
      </c>
      <c r="C123" s="2">
        <v>4465</v>
      </c>
      <c r="D123" s="2">
        <f t="shared" si="3"/>
        <v>17860</v>
      </c>
    </row>
    <row r="124" spans="1:4" ht="15.75" thickBot="1" x14ac:dyDescent="0.3">
      <c r="A124" s="30" t="s">
        <v>120</v>
      </c>
      <c r="B124" s="1">
        <v>4</v>
      </c>
      <c r="C124" s="2">
        <v>2860</v>
      </c>
      <c r="D124" s="2">
        <f t="shared" si="3"/>
        <v>11440</v>
      </c>
    </row>
    <row r="125" spans="1:4" ht="15.75" thickBot="1" x14ac:dyDescent="0.3">
      <c r="A125" s="39" t="s">
        <v>64</v>
      </c>
      <c r="B125" s="22"/>
      <c r="C125" s="23"/>
      <c r="D125" s="14">
        <f>SUM(D114:D124)</f>
        <v>355660</v>
      </c>
    </row>
    <row r="126" spans="1:4" ht="15.75" thickBot="1" x14ac:dyDescent="0.3">
      <c r="A126" s="36"/>
    </row>
    <row r="127" spans="1:4" ht="15.75" thickBot="1" x14ac:dyDescent="0.3">
      <c r="A127" s="37" t="s">
        <v>0</v>
      </c>
      <c r="B127" s="10" t="s">
        <v>10</v>
      </c>
      <c r="C127" s="11" t="s">
        <v>11</v>
      </c>
      <c r="D127" s="11" t="s">
        <v>1</v>
      </c>
    </row>
    <row r="128" spans="1:4" ht="15.75" thickBot="1" x14ac:dyDescent="0.3">
      <c r="A128" s="38" t="s">
        <v>65</v>
      </c>
      <c r="B128" s="13"/>
      <c r="C128" s="13"/>
      <c r="D128" s="13"/>
    </row>
    <row r="129" spans="1:4" ht="15.75" thickBot="1" x14ac:dyDescent="0.3">
      <c r="A129" s="30" t="s">
        <v>66</v>
      </c>
      <c r="B129" s="1">
        <v>100</v>
      </c>
      <c r="C129" s="4">
        <v>60</v>
      </c>
      <c r="D129" s="2">
        <f t="shared" ref="D129:D132" si="4">+B129*C129</f>
        <v>6000</v>
      </c>
    </row>
    <row r="130" spans="1:4" ht="15.75" thickBot="1" x14ac:dyDescent="0.3">
      <c r="A130" s="30" t="s">
        <v>67</v>
      </c>
      <c r="B130" s="1">
        <v>20</v>
      </c>
      <c r="C130" s="4">
        <v>60</v>
      </c>
      <c r="D130" s="2">
        <f t="shared" si="4"/>
        <v>1200</v>
      </c>
    </row>
    <row r="131" spans="1:4" ht="15.75" thickBot="1" x14ac:dyDescent="0.3">
      <c r="A131" s="30" t="s">
        <v>68</v>
      </c>
      <c r="B131" s="1">
        <v>16</v>
      </c>
      <c r="C131" s="4">
        <v>120</v>
      </c>
      <c r="D131" s="2">
        <f t="shared" si="4"/>
        <v>1920</v>
      </c>
    </row>
    <row r="132" spans="1:4" ht="15.75" thickBot="1" x14ac:dyDescent="0.3">
      <c r="A132" s="30" t="s">
        <v>69</v>
      </c>
      <c r="B132" s="1">
        <v>10</v>
      </c>
      <c r="C132" s="4">
        <v>180</v>
      </c>
      <c r="D132" s="2">
        <f t="shared" si="4"/>
        <v>1800</v>
      </c>
    </row>
    <row r="133" spans="1:4" ht="15.75" thickBot="1" x14ac:dyDescent="0.3">
      <c r="A133" s="39" t="s">
        <v>70</v>
      </c>
      <c r="B133" s="22"/>
      <c r="C133" s="23"/>
      <c r="D133" s="14">
        <f>SUM(D129:D132)</f>
        <v>10920</v>
      </c>
    </row>
  </sheetData>
  <pageMargins left="0.7" right="0.7" top="0.75" bottom="0.75" header="0.3" footer="0.3"/>
  <pageSetup paperSize="9" scale="16" orientation="landscape" r:id="rId1"/>
  <rowBreaks count="1" manualBreakCount="1">
    <brk id="2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24"/>
  <sheetViews>
    <sheetView workbookViewId="0">
      <selection activeCell="A15" sqref="A15"/>
    </sheetView>
  </sheetViews>
  <sheetFormatPr baseColWidth="10" defaultColWidth="11.42578125" defaultRowHeight="15" x14ac:dyDescent="0.25"/>
  <cols>
    <col min="1" max="1" width="67.28515625" style="3" bestFit="1" customWidth="1"/>
    <col min="2" max="2" width="15" style="3" bestFit="1" customWidth="1"/>
    <col min="3" max="16384" width="11.42578125" style="3"/>
  </cols>
  <sheetData>
    <row r="1" spans="1:2" ht="15.75" thickBot="1" x14ac:dyDescent="0.3">
      <c r="A1" s="18" t="s">
        <v>71</v>
      </c>
      <c r="B1" s="19" t="s">
        <v>1</v>
      </c>
    </row>
    <row r="2" spans="1:2" ht="15.75" thickBot="1" x14ac:dyDescent="0.3">
      <c r="A2" s="12" t="s">
        <v>138</v>
      </c>
      <c r="B2" s="13"/>
    </row>
    <row r="3" spans="1:2" ht="15.75" thickBot="1" x14ac:dyDescent="0.3">
      <c r="A3" s="24" t="s">
        <v>83</v>
      </c>
      <c r="B3" s="2">
        <f>+'LOTE 1'!B12</f>
        <v>427000</v>
      </c>
    </row>
    <row r="4" spans="1:2" ht="15.75" thickBot="1" x14ac:dyDescent="0.3">
      <c r="A4" s="24" t="s">
        <v>79</v>
      </c>
      <c r="B4" s="2">
        <f>+'LOTE 1'!D28</f>
        <v>142000</v>
      </c>
    </row>
    <row r="5" spans="1:2" ht="15.75" thickBot="1" x14ac:dyDescent="0.3">
      <c r="A5" s="24" t="s">
        <v>122</v>
      </c>
      <c r="B5" s="2">
        <f>+'LOTE 1'!D96</f>
        <v>69257</v>
      </c>
    </row>
    <row r="6" spans="1:2" ht="15.75" thickBot="1" x14ac:dyDescent="0.3">
      <c r="A6" s="24" t="s">
        <v>80</v>
      </c>
      <c r="B6" s="2">
        <f>+'LOTE 1'!D110</f>
        <v>684250</v>
      </c>
    </row>
    <row r="7" spans="1:2" ht="15.75" thickBot="1" x14ac:dyDescent="0.3">
      <c r="A7" s="24" t="s">
        <v>81</v>
      </c>
      <c r="B7" s="2">
        <f>+'LOTE 1'!D125</f>
        <v>355660</v>
      </c>
    </row>
    <row r="8" spans="1:2" ht="15.75" thickBot="1" x14ac:dyDescent="0.3">
      <c r="A8" s="24" t="s">
        <v>82</v>
      </c>
      <c r="B8" s="2">
        <f>+'LOTE 1'!D133</f>
        <v>10920</v>
      </c>
    </row>
    <row r="9" spans="1:2" ht="15.75" thickBot="1" x14ac:dyDescent="0.3">
      <c r="A9" s="27" t="s">
        <v>75</v>
      </c>
      <c r="B9" s="28">
        <f>SUM(B3:B8)</f>
        <v>1689087</v>
      </c>
    </row>
    <row r="10" spans="1:2" ht="15.75" thickBot="1" x14ac:dyDescent="0.3">
      <c r="A10" s="12" t="s">
        <v>139</v>
      </c>
      <c r="B10" s="26"/>
    </row>
    <row r="11" spans="1:2" ht="15.75" thickBot="1" x14ac:dyDescent="0.3">
      <c r="A11" s="24" t="s">
        <v>124</v>
      </c>
      <c r="B11" s="2">
        <f>+'LOTE 2'!B12</f>
        <v>367000</v>
      </c>
    </row>
    <row r="12" spans="1:2" ht="15.75" thickBot="1" x14ac:dyDescent="0.3">
      <c r="A12" s="24" t="s">
        <v>79</v>
      </c>
      <c r="B12" s="2">
        <f>+'LOTE 2'!D28</f>
        <v>142000</v>
      </c>
    </row>
    <row r="13" spans="1:2" ht="15.75" thickBot="1" x14ac:dyDescent="0.3">
      <c r="A13" s="24" t="s">
        <v>122</v>
      </c>
      <c r="B13" s="2">
        <f>+'LOTE 2'!D96</f>
        <v>69257</v>
      </c>
    </row>
    <row r="14" spans="1:2" ht="15.75" thickBot="1" x14ac:dyDescent="0.3">
      <c r="A14" s="24" t="s">
        <v>80</v>
      </c>
      <c r="B14" s="2">
        <f>+'LOTE 2'!D110</f>
        <v>684250</v>
      </c>
    </row>
    <row r="15" spans="1:2" ht="15.75" thickBot="1" x14ac:dyDescent="0.3">
      <c r="A15" s="24" t="s">
        <v>81</v>
      </c>
      <c r="B15" s="2">
        <f>+'LOTE 2'!D125</f>
        <v>355660</v>
      </c>
    </row>
    <row r="16" spans="1:2" ht="15.75" thickBot="1" x14ac:dyDescent="0.3">
      <c r="A16" s="24" t="s">
        <v>82</v>
      </c>
      <c r="B16" s="2">
        <f>+'LOTE 2'!D133</f>
        <v>10920</v>
      </c>
    </row>
    <row r="17" spans="1:2" ht="15.75" thickBot="1" x14ac:dyDescent="0.3">
      <c r="A17" s="27" t="s">
        <v>76</v>
      </c>
      <c r="B17" s="28">
        <f>SUM(B11:B16)</f>
        <v>1629087</v>
      </c>
    </row>
    <row r="18" spans="1:2" x14ac:dyDescent="0.25">
      <c r="A18" s="5"/>
      <c r="B18" s="29"/>
    </row>
    <row r="19" spans="1:2" ht="15.75" thickBot="1" x14ac:dyDescent="0.3">
      <c r="A19" s="5"/>
      <c r="B19" s="29"/>
    </row>
    <row r="20" spans="1:2" ht="15.75" thickBot="1" x14ac:dyDescent="0.3">
      <c r="A20" s="18" t="s">
        <v>72</v>
      </c>
      <c r="B20" s="19" t="s">
        <v>1</v>
      </c>
    </row>
    <row r="21" spans="1:2" ht="16.5" thickBot="1" x14ac:dyDescent="0.3">
      <c r="A21" s="42" t="s">
        <v>138</v>
      </c>
      <c r="B21" s="2">
        <f>+B9</f>
        <v>1689087</v>
      </c>
    </row>
    <row r="22" spans="1:2" ht="16.5" thickBot="1" x14ac:dyDescent="0.3">
      <c r="A22" s="42" t="s">
        <v>139</v>
      </c>
      <c r="B22" s="2">
        <f>+B17</f>
        <v>1629087</v>
      </c>
    </row>
    <row r="23" spans="1:2" ht="15.75" thickBot="1" x14ac:dyDescent="0.3">
      <c r="A23" s="20" t="s">
        <v>72</v>
      </c>
      <c r="B23" s="21">
        <f>+B22+B21</f>
        <v>3318174</v>
      </c>
    </row>
    <row r="24" spans="1:2" x14ac:dyDescent="0.25">
      <c r="A24" s="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LOTE 1</vt:lpstr>
      <vt:lpstr>LOTE 2</vt:lpstr>
      <vt:lpstr>LOTES</vt:lpstr>
      <vt:lpstr>'LOTE 1'!_Toc508798278</vt:lpstr>
      <vt:lpstr>'LOTE 2'!_Toc508798278</vt:lpstr>
    </vt:vector>
  </TitlesOfParts>
  <Company>Consorcio de Aguas Bilbao Bizkaia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Ortega Conde</dc:creator>
  <cp:lastModifiedBy>Ziortza Lopez Bidaguren</cp:lastModifiedBy>
  <cp:lastPrinted>2022-04-06T10:25:00Z</cp:lastPrinted>
  <dcterms:created xsi:type="dcterms:W3CDTF">2018-04-09T06:25:22Z</dcterms:created>
  <dcterms:modified xsi:type="dcterms:W3CDTF">2022-04-26T11:26:03Z</dcterms:modified>
</cp:coreProperties>
</file>