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UN\BUZON\ANDER\PLIEGO INSPECCIÓN ACOMETIDAS\"/>
    </mc:Choice>
  </mc:AlternateContent>
  <xr:revisionPtr revIDLastSave="0" documentId="13_ncr:1_{AD7B25A7-B401-4D87-8CD0-BCF82CCC2BD2}" xr6:coauthVersionLast="47" xr6:coauthVersionMax="47" xr10:uidLastSave="{00000000-0000-0000-0000-000000000000}"/>
  <bookViews>
    <workbookView xWindow="-120" yWindow="-120" windowWidth="29040" windowHeight="15840" activeTab="1" xr2:uid="{8120A87C-D2D2-4846-9BE6-8636095194B2}"/>
  </bookViews>
  <sheets>
    <sheet name="Resumen Contratista" sheetId="5" r:id="rId1"/>
    <sheet name="Partidas a rellenar" sheetId="4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5" l="1"/>
  <c r="G6" i="4"/>
  <c r="G4" i="4"/>
  <c r="G3" i="4" l="1"/>
  <c r="G9" i="4" s="1"/>
  <c r="G12" i="4" l="1"/>
  <c r="E4" i="5"/>
  <c r="G11" i="4" l="1"/>
  <c r="G14" i="4" s="1"/>
  <c r="E8" i="5" l="1"/>
  <c r="E11" i="5" s="1"/>
  <c r="E10" i="5" l="1"/>
  <c r="E13" i="5" s="1"/>
  <c r="E15" i="5" s="1"/>
  <c r="E18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Ander Villanueva Llorente</author>
  </authors>
  <commentList>
    <comment ref="A2" authorId="0" shapeId="0" xr:uid="{2AAF9D25-F344-402C-93FD-4BD18825082F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2" authorId="0" shapeId="0" xr:uid="{FE5E71CA-1458-4286-AFBB-DD9C34E5BCCC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2" authorId="0" shapeId="0" xr:uid="{686B1752-61B8-4A9F-8E47-5156E82C42C6}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2" authorId="0" shapeId="0" xr:uid="{3B7D57D1-AD9D-415D-AC3C-5E2044752613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2" authorId="0" shapeId="0" xr:uid="{02FBE7F4-BEF3-4787-8A34-9CD2198FE5D3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F2" authorId="0" shapeId="0" xr:uid="{10B2EA13-0E1B-4A4B-8F12-0D3AD344D501}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G2" authorId="0" shapeId="0" xr:uid="{253BC43B-F884-435F-98D1-C0464FEDFF7B}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<sst xmlns="http://schemas.openxmlformats.org/spreadsheetml/2006/main" count="29" uniqueCount="25">
  <si>
    <t>Presupuesto</t>
  </si>
  <si>
    <t>Código</t>
  </si>
  <si>
    <t>Nat</t>
  </si>
  <si>
    <t>Ud</t>
  </si>
  <si>
    <t>Resumen</t>
  </si>
  <si>
    <t>CanPres</t>
  </si>
  <si>
    <t>Pres</t>
  </si>
  <si>
    <t>ImpPres</t>
  </si>
  <si>
    <t>Capítulo</t>
  </si>
  <si>
    <t/>
  </si>
  <si>
    <t>Partida</t>
  </si>
  <si>
    <t>UD</t>
  </si>
  <si>
    <t>% Gastos generales</t>
  </si>
  <si>
    <t>% Beneficio industrial</t>
  </si>
  <si>
    <t>Gastos generales</t>
  </si>
  <si>
    <t>Beneficio industrial</t>
  </si>
  <si>
    <t>PRESUPUESTO DE EJECUCIÓN MATERIAL</t>
  </si>
  <si>
    <t>PRESUPUESTO BASE DE LICITACIÓN SIN IVA</t>
  </si>
  <si>
    <t>PRESUPUESTO BASE DE LICITACIÓN</t>
  </si>
  <si>
    <t>IVA</t>
  </si>
  <si>
    <t>RESUMEN</t>
  </si>
  <si>
    <t>INSP</t>
  </si>
  <si>
    <t>FRAU</t>
  </si>
  <si>
    <t>INSPECCIÓN VISUAL ACOMETIDA</t>
  </si>
  <si>
    <t>DETECCIÓN ACOMETIDA FRAUDULENTA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</si>
</sst>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9" fontId="4" fillId="2" borderId="0" xfId="0" applyNumberFormat="1" applyFont="1" applyFill="1" applyAlignment="1">
      <alignment vertical="top"/>
    </xf>
    <xf numFmtId="3" fontId="5" fillId="2" borderId="0" xfId="0" applyNumberFormat="1" applyFont="1" applyFill="1" applyAlignment="1">
      <alignment vertical="top"/>
    </xf>
    <xf numFmtId="4" fontId="5" fillId="2" borderId="0" xfId="0" applyNumberFormat="1" applyFont="1" applyFill="1" applyAlignment="1">
      <alignment vertical="top"/>
    </xf>
    <xf numFmtId="49" fontId="6" fillId="3" borderId="0" xfId="0" applyNumberFormat="1" applyFont="1" applyFill="1" applyAlignment="1">
      <alignment vertical="top"/>
    </xf>
    <xf numFmtId="49" fontId="6" fillId="0" borderId="0" xfId="0" applyNumberFormat="1" applyFont="1" applyAlignment="1">
      <alignment vertical="top"/>
    </xf>
    <xf numFmtId="4" fontId="6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49" fontId="6" fillId="0" borderId="0" xfId="0" applyNumberFormat="1" applyFont="1" applyAlignment="1">
      <alignment vertical="top" wrapText="1"/>
    </xf>
    <xf numFmtId="49" fontId="4" fillId="2" borderId="0" xfId="0" applyNumberFormat="1" applyFont="1" applyFill="1" applyAlignment="1">
      <alignment vertical="top" wrapText="1"/>
    </xf>
    <xf numFmtId="44" fontId="0" fillId="0" borderId="0" xfId="1" applyFont="1"/>
    <xf numFmtId="0" fontId="6" fillId="0" borderId="1" xfId="0" applyFont="1" applyBorder="1" applyAlignment="1">
      <alignment vertical="top"/>
    </xf>
    <xf numFmtId="49" fontId="0" fillId="0" borderId="0" xfId="0" applyNumberFormat="1"/>
    <xf numFmtId="44" fontId="0" fillId="0" borderId="1" xfId="1" applyFont="1" applyBorder="1"/>
    <xf numFmtId="44" fontId="0" fillId="0" borderId="0" xfId="0" applyNumberFormat="1"/>
    <xf numFmtId="9" fontId="0" fillId="0" borderId="0" xfId="0" applyNumberFormat="1"/>
    <xf numFmtId="49" fontId="9" fillId="0" borderId="1" xfId="0" applyNumberFormat="1" applyFont="1" applyBorder="1"/>
    <xf numFmtId="0" fontId="0" fillId="0" borderId="1" xfId="0" applyBorder="1"/>
    <xf numFmtId="44" fontId="0" fillId="0" borderId="1" xfId="0" applyNumberFormat="1" applyBorder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0" xfId="0" applyFont="1" applyBorder="1" applyAlignment="1">
      <alignment vertical="top"/>
    </xf>
    <xf numFmtId="49" fontId="6" fillId="0" borderId="0" xfId="0" applyNumberFormat="1" applyFont="1" applyBorder="1" applyAlignment="1">
      <alignment vertical="top" wrapText="1"/>
    </xf>
    <xf numFmtId="4" fontId="6" fillId="0" borderId="0" xfId="0" applyNumberFormat="1" applyFont="1" applyBorder="1" applyAlignment="1">
      <alignment vertical="top"/>
    </xf>
    <xf numFmtId="49" fontId="0" fillId="0" borderId="0" xfId="0" applyNumberFormat="1" applyBorder="1"/>
    <xf numFmtId="44" fontId="0" fillId="0" borderId="0" xfId="1" applyFont="1" applyBorder="1"/>
    <xf numFmtId="4" fontId="5" fillId="2" borderId="0" xfId="0" applyNumberFormat="1" applyFont="1" applyFill="1" applyAlignment="1" applyProtection="1">
      <alignment vertical="top"/>
      <protection locked="0"/>
    </xf>
    <xf numFmtId="4" fontId="6" fillId="0" borderId="0" xfId="0" applyNumberFormat="1" applyFont="1" applyAlignment="1" applyProtection="1">
      <alignment vertical="top"/>
      <protection locked="0"/>
    </xf>
    <xf numFmtId="0" fontId="6" fillId="0" borderId="1" xfId="0" applyFont="1" applyBorder="1" applyAlignment="1" applyProtection="1">
      <alignment vertical="top"/>
      <protection locked="0"/>
    </xf>
    <xf numFmtId="44" fontId="9" fillId="0" borderId="1" xfId="1" applyFont="1" applyBorder="1" applyAlignment="1">
      <alignment vertical="top"/>
    </xf>
    <xf numFmtId="0" fontId="6" fillId="0" borderId="0" xfId="0" applyFont="1" applyAlignment="1" applyProtection="1">
      <alignment vertical="top"/>
      <protection locked="0"/>
    </xf>
    <xf numFmtId="0" fontId="0" fillId="0" borderId="0" xfId="0" applyProtection="1"/>
    <xf numFmtId="0" fontId="0" fillId="0" borderId="0" xfId="0" applyAlignment="1" applyProtection="1">
      <alignment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6" fillId="0" borderId="0" xfId="0" applyFont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0" fillId="0" borderId="0" xfId="0" applyFont="1"/>
    <xf numFmtId="2" fontId="6" fillId="0" borderId="0" xfId="0" applyNumberFormat="1" applyFont="1" applyAlignment="1" applyProtection="1">
      <alignment vertical="top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BD60-2F30-41A7-97EE-5AA407F7D095}">
  <dimension ref="B2:E18"/>
  <sheetViews>
    <sheetView workbookViewId="0">
      <selection activeCell="B37" sqref="B37"/>
    </sheetView>
  </sheetViews>
  <sheetFormatPr baseColWidth="10" defaultRowHeight="15" x14ac:dyDescent="0.25"/>
  <cols>
    <col min="2" max="2" width="49.42578125" bestFit="1" customWidth="1"/>
    <col min="3" max="3" width="4.5703125" bestFit="1" customWidth="1"/>
    <col min="5" max="5" width="14.5703125" bestFit="1" customWidth="1"/>
  </cols>
  <sheetData>
    <row r="2" spans="2:5" x14ac:dyDescent="0.25">
      <c r="B2" s="40" t="s">
        <v>20</v>
      </c>
    </row>
    <row r="4" spans="2:5" x14ac:dyDescent="0.25">
      <c r="B4" s="13" t="str">
        <f>'Partidas a rellenar'!D3</f>
        <v>INSPECCIÓN VISUAL ACOMETIDA</v>
      </c>
      <c r="C4" s="13"/>
      <c r="D4" s="13"/>
      <c r="E4" s="13">
        <f>'Partidas a rellenar'!G3</f>
        <v>0</v>
      </c>
    </row>
    <row r="5" spans="2:5" x14ac:dyDescent="0.25">
      <c r="B5" s="13"/>
      <c r="C5" s="13"/>
      <c r="D5" s="13"/>
      <c r="E5" s="13"/>
    </row>
    <row r="6" spans="2:5" x14ac:dyDescent="0.25">
      <c r="B6" s="27"/>
      <c r="C6" s="27"/>
      <c r="D6" s="27"/>
      <c r="E6" s="28"/>
    </row>
    <row r="8" spans="2:5" x14ac:dyDescent="0.25">
      <c r="B8" s="19" t="s">
        <v>16</v>
      </c>
      <c r="C8" s="20"/>
      <c r="D8" s="20"/>
      <c r="E8" s="21">
        <f>SUM(E4:E5)</f>
        <v>0</v>
      </c>
    </row>
    <row r="10" spans="2:5" x14ac:dyDescent="0.25">
      <c r="B10" t="s">
        <v>14</v>
      </c>
      <c r="C10" s="18"/>
      <c r="E10" s="13">
        <f>E8*0.06</f>
        <v>0</v>
      </c>
    </row>
    <row r="11" spans="2:5" x14ac:dyDescent="0.25">
      <c r="B11" t="s">
        <v>15</v>
      </c>
      <c r="C11" s="18"/>
      <c r="E11" s="13">
        <f>E8*0.13</f>
        <v>0</v>
      </c>
    </row>
    <row r="13" spans="2:5" x14ac:dyDescent="0.25">
      <c r="B13" s="19" t="s">
        <v>17</v>
      </c>
      <c r="C13" s="20"/>
      <c r="D13" s="20"/>
      <c r="E13" s="21">
        <f>E8+E10+E11</f>
        <v>0</v>
      </c>
    </row>
    <row r="15" spans="2:5" x14ac:dyDescent="0.25">
      <c r="B15" s="15" t="s">
        <v>19</v>
      </c>
      <c r="C15" s="18"/>
      <c r="E15" s="17">
        <f>E13*0.21</f>
        <v>0</v>
      </c>
    </row>
    <row r="17" spans="2:5" x14ac:dyDescent="0.25">
      <c r="B17" s="19" t="s">
        <v>18</v>
      </c>
      <c r="C17" s="20"/>
      <c r="D17" s="20"/>
      <c r="E17" s="21"/>
    </row>
    <row r="18" spans="2:5" x14ac:dyDescent="0.25">
      <c r="E18" s="17">
        <f>E13+E15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30B6C-8D43-4F43-89E5-5F684E6AA14C}">
  <dimension ref="A1:I14"/>
  <sheetViews>
    <sheetView tabSelected="1" workbookViewId="0">
      <pane xSplit="4" ySplit="1" topLeftCell="E2" activePane="bottomRight" state="frozen"/>
      <selection pane="topRight" activeCell="E1" sqref="E1"/>
      <selection pane="bottomLeft" activeCell="A4" sqref="A4"/>
      <selection pane="bottomRight" activeCell="H19" sqref="H19"/>
    </sheetView>
  </sheetViews>
  <sheetFormatPr baseColWidth="10" defaultRowHeight="15" x14ac:dyDescent="0.25"/>
  <cols>
    <col min="1" max="1" width="15.5703125" style="34" bestFit="1" customWidth="1"/>
    <col min="2" max="2" width="6.5703125" style="34" bestFit="1" customWidth="1"/>
    <col min="3" max="3" width="3.7109375" style="34" bestFit="1" customWidth="1"/>
    <col min="4" max="4" width="60" style="34" customWidth="1"/>
    <col min="5" max="5" width="7.85546875" style="34" bestFit="1" customWidth="1"/>
    <col min="6" max="6" width="8.28515625" style="38" bestFit="1" customWidth="1"/>
    <col min="7" max="7" width="14.5703125" bestFit="1" customWidth="1"/>
    <col min="9" max="9" width="13" bestFit="1" customWidth="1"/>
  </cols>
  <sheetData>
    <row r="1" spans="1:9" ht="18.75" x14ac:dyDescent="0.25">
      <c r="A1" s="2" t="s">
        <v>0</v>
      </c>
      <c r="B1" s="1"/>
      <c r="C1" s="1"/>
      <c r="D1" s="1"/>
      <c r="E1" s="1"/>
      <c r="F1" s="35"/>
      <c r="G1" s="1"/>
    </row>
    <row r="2" spans="1:9" x14ac:dyDescent="0.25">
      <c r="A2" s="22" t="s">
        <v>1</v>
      </c>
      <c r="B2" s="22" t="s">
        <v>2</v>
      </c>
      <c r="C2" s="22" t="s">
        <v>3</v>
      </c>
      <c r="D2" s="23" t="s">
        <v>4</v>
      </c>
      <c r="E2" s="22" t="s">
        <v>5</v>
      </c>
      <c r="F2" s="36" t="s">
        <v>6</v>
      </c>
      <c r="G2" s="22" t="s">
        <v>7</v>
      </c>
    </row>
    <row r="3" spans="1:9" x14ac:dyDescent="0.25">
      <c r="A3" s="3"/>
      <c r="B3" s="3" t="s">
        <v>8</v>
      </c>
      <c r="C3" s="3" t="s">
        <v>9</v>
      </c>
      <c r="D3" s="12" t="s">
        <v>23</v>
      </c>
      <c r="E3" s="4"/>
      <c r="F3" s="29"/>
      <c r="G3" s="5">
        <f>SUM(G4:G7)</f>
        <v>0</v>
      </c>
    </row>
    <row r="4" spans="1:9" x14ac:dyDescent="0.25">
      <c r="A4" s="6" t="s">
        <v>21</v>
      </c>
      <c r="B4" s="7" t="s">
        <v>10</v>
      </c>
      <c r="C4" s="7" t="s">
        <v>11</v>
      </c>
      <c r="D4" s="11" t="s">
        <v>23</v>
      </c>
      <c r="E4" s="8">
        <v>8640</v>
      </c>
      <c r="F4" s="30"/>
      <c r="G4" s="9">
        <f>ROUND(E4*F4*1,2)</f>
        <v>0</v>
      </c>
    </row>
    <row r="5" spans="1:9" x14ac:dyDescent="0.25">
      <c r="A5" s="10"/>
      <c r="B5" s="10"/>
      <c r="C5" s="10"/>
      <c r="D5" s="11"/>
      <c r="E5" s="8"/>
      <c r="F5" s="33"/>
      <c r="G5" s="10"/>
    </row>
    <row r="6" spans="1:9" x14ac:dyDescent="0.25">
      <c r="A6" s="6" t="s">
        <v>22</v>
      </c>
      <c r="B6" s="7" t="s">
        <v>10</v>
      </c>
      <c r="C6" s="7" t="s">
        <v>11</v>
      </c>
      <c r="D6" s="11" t="s">
        <v>24</v>
      </c>
      <c r="E6" s="8">
        <v>860</v>
      </c>
      <c r="F6" s="41"/>
      <c r="G6" s="9">
        <f>ROUND(E6*F6*1,2)</f>
        <v>0</v>
      </c>
    </row>
    <row r="7" spans="1:9" x14ac:dyDescent="0.25">
      <c r="A7" s="10"/>
      <c r="B7" s="10"/>
      <c r="C7" s="10"/>
      <c r="D7" s="11"/>
      <c r="E7" s="8"/>
      <c r="F7" s="33"/>
      <c r="G7" s="10"/>
    </row>
    <row r="8" spans="1:9" x14ac:dyDescent="0.25">
      <c r="A8" s="24"/>
      <c r="B8" s="24"/>
      <c r="C8" s="24"/>
      <c r="D8" s="25"/>
      <c r="E8" s="26"/>
      <c r="F8" s="37"/>
      <c r="G8" s="24"/>
    </row>
    <row r="9" spans="1:9" x14ac:dyDescent="0.25">
      <c r="A9" s="14"/>
      <c r="B9" s="14"/>
      <c r="C9" s="14"/>
      <c r="D9" s="19" t="s">
        <v>16</v>
      </c>
      <c r="E9" s="14"/>
      <c r="F9" s="31"/>
      <c r="G9" s="32">
        <f>G3</f>
        <v>0</v>
      </c>
    </row>
    <row r="10" spans="1:9" x14ac:dyDescent="0.25">
      <c r="A10"/>
      <c r="B10"/>
      <c r="C10"/>
      <c r="D10"/>
      <c r="E10"/>
      <c r="G10" s="13"/>
    </row>
    <row r="11" spans="1:9" x14ac:dyDescent="0.25">
      <c r="A11"/>
      <c r="B11"/>
      <c r="C11"/>
      <c r="D11" t="s">
        <v>12</v>
      </c>
      <c r="E11">
        <v>6</v>
      </c>
      <c r="G11" s="13">
        <f>G9*0.06</f>
        <v>0</v>
      </c>
    </row>
    <row r="12" spans="1:9" x14ac:dyDescent="0.25">
      <c r="A12" s="20"/>
      <c r="B12" s="20"/>
      <c r="C12" s="20"/>
      <c r="D12" s="20" t="s">
        <v>13</v>
      </c>
      <c r="E12" s="20">
        <v>13</v>
      </c>
      <c r="F12" s="39"/>
      <c r="G12" s="16">
        <f>G9*0.13</f>
        <v>0</v>
      </c>
    </row>
    <row r="13" spans="1:9" x14ac:dyDescent="0.25">
      <c r="A13"/>
      <c r="B13"/>
      <c r="C13"/>
      <c r="D13"/>
      <c r="E13"/>
    </row>
    <row r="14" spans="1:9" x14ac:dyDescent="0.25">
      <c r="A14"/>
      <c r="B14"/>
      <c r="C14"/>
      <c r="D14"/>
      <c r="E14"/>
      <c r="G14" s="13">
        <f>G9+G11+G12</f>
        <v>0</v>
      </c>
      <c r="I14" s="17"/>
    </row>
  </sheetData>
  <sheetProtection algorithmName="SHA-512" hashValue="bMSDpmWAECDpqZspzRiGCXbxKmRfdBJfdyLVSOeOKn6qiejE75L8QI1oy8yEOnPhDRrp7mnWUVZHY4wP39khkg==" saltValue="d10VcLfEmN9mfjD5Why3QQ==" spinCount="100000" sheet="1" objects="1" scenarios="1"/>
  <phoneticPr fontId="11" type="noConversion"/>
  <dataValidations count="1">
    <dataValidation type="list" allowBlank="1" showInputMessage="1" showErrorMessage="1" sqref="B3:B9" xr:uid="{857C6C83-8759-4006-9DB9-2F22EEEA0C33}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Contratista</vt:lpstr>
      <vt:lpstr>Partidas a rellenar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 Villanueva Llorente</dc:creator>
  <cp:lastModifiedBy>Ander Villanueva Llorente</cp:lastModifiedBy>
  <dcterms:created xsi:type="dcterms:W3CDTF">2021-04-12T12:43:27Z</dcterms:created>
  <dcterms:modified xsi:type="dcterms:W3CDTF">2023-06-15T11:45:37Z</dcterms:modified>
</cp:coreProperties>
</file>