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villanueva\Desktop\VRPs\PLIEGO AÑO 2023\LICITACIÓN\"/>
    </mc:Choice>
  </mc:AlternateContent>
  <xr:revisionPtr revIDLastSave="0" documentId="13_ncr:1_{F64BCE79-5287-46BC-A1F7-F5DA6B343C66}" xr6:coauthVersionLast="47" xr6:coauthVersionMax="47" xr10:uidLastSave="{00000000-0000-0000-0000-000000000000}"/>
  <bookViews>
    <workbookView xWindow="-120" yWindow="-120" windowWidth="29040" windowHeight="15840" xr2:uid="{8120A87C-D2D2-4846-9BE6-8636095194B2}"/>
  </bookViews>
  <sheets>
    <sheet name="Resumen Contratista" sheetId="10" r:id="rId1"/>
    <sheet name="Partidas Contratista" sheetId="9" r:id="rId2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7" i="10" l="1"/>
  <c r="G444" i="9"/>
  <c r="G443" i="9" s="1"/>
  <c r="G441" i="9"/>
  <c r="G440" i="9" s="1"/>
  <c r="G438" i="9"/>
  <c r="G436" i="9"/>
  <c r="G435" i="9" s="1"/>
  <c r="G433" i="9"/>
  <c r="G432" i="9"/>
  <c r="G430" i="9"/>
  <c r="G428" i="9"/>
  <c r="G426" i="9"/>
  <c r="G424" i="9"/>
  <c r="G422" i="9"/>
  <c r="G420" i="9"/>
  <c r="G418" i="9"/>
  <c r="G416" i="9"/>
  <c r="G414" i="9"/>
  <c r="G412" i="9"/>
  <c r="G410" i="9"/>
  <c r="G409" i="9"/>
  <c r="E27" i="10" s="1"/>
  <c r="G407" i="9"/>
  <c r="G405" i="9"/>
  <c r="G403" i="9"/>
  <c r="G402" i="9"/>
  <c r="G400" i="9"/>
  <c r="G398" i="9"/>
  <c r="G396" i="9"/>
  <c r="G394" i="9"/>
  <c r="G392" i="9"/>
  <c r="G390" i="9"/>
  <c r="G387" i="9"/>
  <c r="G385" i="9"/>
  <c r="G383" i="9"/>
  <c r="G382" i="9" s="1"/>
  <c r="G380" i="9"/>
  <c r="G378" i="9"/>
  <c r="G376" i="9"/>
  <c r="G374" i="9"/>
  <c r="G372" i="9"/>
  <c r="G370" i="9"/>
  <c r="G368" i="9"/>
  <c r="G366" i="9"/>
  <c r="G365" i="9" s="1"/>
  <c r="G363" i="9"/>
  <c r="G361" i="9"/>
  <c r="G359" i="9"/>
  <c r="G357" i="9"/>
  <c r="G355" i="9"/>
  <c r="G352" i="9" s="1"/>
  <c r="G353" i="9"/>
  <c r="G350" i="9"/>
  <c r="G348" i="9"/>
  <c r="G346" i="9"/>
  <c r="G344" i="9"/>
  <c r="G342" i="9"/>
  <c r="G340" i="9"/>
  <c r="G337" i="9"/>
  <c r="G335" i="9"/>
  <c r="G333" i="9"/>
  <c r="G331" i="9"/>
  <c r="G329" i="9"/>
  <c r="G327" i="9"/>
  <c r="G325" i="9"/>
  <c r="G323" i="9"/>
  <c r="G320" i="9"/>
  <c r="G318" i="9"/>
  <c r="G316" i="9"/>
  <c r="G314" i="9"/>
  <c r="G312" i="9"/>
  <c r="G310" i="9"/>
  <c r="G308" i="9"/>
  <c r="G305" i="9"/>
  <c r="G303" i="9"/>
  <c r="G301" i="9"/>
  <c r="G298" i="9"/>
  <c r="G296" i="9"/>
  <c r="G294" i="9"/>
  <c r="G293" i="9" s="1"/>
  <c r="G291" i="9"/>
  <c r="G289" i="9"/>
  <c r="G287" i="9"/>
  <c r="G285" i="9"/>
  <c r="G283" i="9"/>
  <c r="G281" i="9"/>
  <c r="G277" i="9"/>
  <c r="G275" i="9"/>
  <c r="G273" i="9"/>
  <c r="G271" i="9"/>
  <c r="G269" i="9"/>
  <c r="G267" i="9"/>
  <c r="G265" i="9"/>
  <c r="G262" i="9"/>
  <c r="G260" i="9"/>
  <c r="G258" i="9"/>
  <c r="G256" i="9"/>
  <c r="G254" i="9"/>
  <c r="G252" i="9"/>
  <c r="G250" i="9"/>
  <c r="G248" i="9"/>
  <c r="G246" i="9"/>
  <c r="G243" i="9"/>
  <c r="G241" i="9"/>
  <c r="G239" i="9"/>
  <c r="G237" i="9"/>
  <c r="G235" i="9"/>
  <c r="G233" i="9"/>
  <c r="G231" i="9"/>
  <c r="G229" i="9"/>
  <c r="G224" i="9" s="1"/>
  <c r="G227" i="9"/>
  <c r="G225" i="9"/>
  <c r="G222" i="9"/>
  <c r="G220" i="9"/>
  <c r="G218" i="9"/>
  <c r="G216" i="9"/>
  <c r="G214" i="9"/>
  <c r="G212" i="9"/>
  <c r="G210" i="9"/>
  <c r="G208" i="9"/>
  <c r="G206" i="9"/>
  <c r="G203" i="9"/>
  <c r="G201" i="9"/>
  <c r="G199" i="9"/>
  <c r="G197" i="9"/>
  <c r="G195" i="9"/>
  <c r="G193" i="9"/>
  <c r="G191" i="9"/>
  <c r="G189" i="9"/>
  <c r="G187" i="9"/>
  <c r="G185" i="9"/>
  <c r="G183" i="9"/>
  <c r="G181" i="9"/>
  <c r="G179" i="9"/>
  <c r="G177" i="9"/>
  <c r="G175" i="9"/>
  <c r="G173" i="9"/>
  <c r="G171" i="9"/>
  <c r="G169" i="9"/>
  <c r="G167" i="9"/>
  <c r="G165" i="9"/>
  <c r="G163" i="9"/>
  <c r="G161" i="9"/>
  <c r="G159" i="9"/>
  <c r="G157" i="9"/>
  <c r="G155" i="9"/>
  <c r="G153" i="9"/>
  <c r="G151" i="9"/>
  <c r="G149" i="9"/>
  <c r="G147" i="9"/>
  <c r="G145" i="9"/>
  <c r="G143" i="9"/>
  <c r="G141" i="9"/>
  <c r="G139" i="9"/>
  <c r="G137" i="9"/>
  <c r="G135" i="9"/>
  <c r="G133" i="9"/>
  <c r="G131" i="9"/>
  <c r="G128" i="9"/>
  <c r="G126" i="9"/>
  <c r="G124" i="9"/>
  <c r="G122" i="9"/>
  <c r="G120" i="9"/>
  <c r="G118" i="9"/>
  <c r="G116" i="9"/>
  <c r="G114" i="9"/>
  <c r="G111" i="9"/>
  <c r="G109" i="9"/>
  <c r="G107" i="9"/>
  <c r="G105" i="9"/>
  <c r="G104" i="9" s="1"/>
  <c r="G102" i="9"/>
  <c r="G100" i="9"/>
  <c r="G98" i="9"/>
  <c r="G96" i="9"/>
  <c r="G94" i="9"/>
  <c r="G92" i="9"/>
  <c r="G90" i="9"/>
  <c r="G87" i="9"/>
  <c r="G85" i="9"/>
  <c r="G83" i="9"/>
  <c r="G81" i="9"/>
  <c r="G79" i="9"/>
  <c r="G77" i="9"/>
  <c r="G75" i="9"/>
  <c r="G73" i="9"/>
  <c r="G71" i="9"/>
  <c r="G69" i="9"/>
  <c r="G67" i="9"/>
  <c r="G65" i="9"/>
  <c r="G63" i="9"/>
  <c r="G61" i="9"/>
  <c r="G59" i="9"/>
  <c r="G57" i="9"/>
  <c r="G54" i="9"/>
  <c r="G52" i="9"/>
  <c r="G50" i="9"/>
  <c r="G48" i="9"/>
  <c r="G46" i="9"/>
  <c r="G44" i="9"/>
  <c r="G41" i="9"/>
  <c r="G39" i="9"/>
  <c r="G37" i="9"/>
  <c r="G35" i="9"/>
  <c r="G33" i="9"/>
  <c r="G31" i="9"/>
  <c r="G30" i="9"/>
  <c r="G28" i="9"/>
  <c r="G26" i="9"/>
  <c r="G24" i="9"/>
  <c r="G22" i="9"/>
  <c r="G20" i="9"/>
  <c r="G17" i="9"/>
  <c r="G16" i="9" s="1"/>
  <c r="G14" i="9"/>
  <c r="G3" i="9" s="1"/>
  <c r="G12" i="9"/>
  <c r="G10" i="9"/>
  <c r="G8" i="9"/>
  <c r="G6" i="9"/>
  <c r="G4" i="9"/>
  <c r="G89" i="9" l="1"/>
  <c r="G205" i="9"/>
  <c r="G339" i="9"/>
  <c r="G56" i="9"/>
  <c r="G43" i="9"/>
  <c r="G245" i="9"/>
  <c r="G389" i="9"/>
  <c r="G130" i="9"/>
  <c r="G264" i="9"/>
  <c r="G280" i="9"/>
  <c r="G300" i="9"/>
  <c r="G322" i="9"/>
  <c r="G19" i="9"/>
  <c r="G447" i="9" s="1"/>
  <c r="G113" i="9"/>
  <c r="G307" i="9"/>
  <c r="G450" i="9" l="1"/>
  <c r="G449" i="9"/>
  <c r="G452" i="9" s="1"/>
  <c r="B29" i="10"/>
  <c r="B26" i="10"/>
  <c r="B22" i="10"/>
  <c r="B21" i="10"/>
  <c r="B20" i="10"/>
  <c r="B19" i="10"/>
  <c r="B18" i="10"/>
  <c r="B17" i="10"/>
  <c r="B12" i="10"/>
  <c r="B10" i="10"/>
  <c r="B9" i="10"/>
  <c r="B31" i="10"/>
  <c r="B30" i="10"/>
  <c r="B28" i="10"/>
  <c r="B25" i="10"/>
  <c r="B24" i="10"/>
  <c r="B23" i="10"/>
  <c r="B16" i="10"/>
  <c r="B15" i="10"/>
  <c r="B14" i="10"/>
  <c r="B13" i="10"/>
  <c r="B11" i="10"/>
  <c r="B8" i="10"/>
  <c r="B7" i="10"/>
  <c r="B6" i="10"/>
  <c r="B5" i="10"/>
  <c r="B4" i="10"/>
  <c r="B3" i="10"/>
  <c r="B2" i="10"/>
  <c r="E31" i="10"/>
  <c r="E30" i="10"/>
  <c r="E28" i="10"/>
  <c r="E3" i="10"/>
  <c r="E9" i="10" l="1"/>
  <c r="E13" i="10"/>
  <c r="E14" i="10"/>
  <c r="E17" i="10"/>
  <c r="E5" i="10"/>
  <c r="E8" i="10"/>
  <c r="E6" i="10"/>
  <c r="E25" i="10"/>
  <c r="E7" i="10"/>
  <c r="E20" i="10"/>
  <c r="E21" i="10"/>
  <c r="E19" i="10"/>
  <c r="E23" i="10"/>
  <c r="E29" i="10"/>
  <c r="E4" i="10"/>
  <c r="E10" i="10"/>
  <c r="E11" i="10"/>
  <c r="E12" i="10"/>
  <c r="E16" i="10"/>
  <c r="E24" i="10"/>
  <c r="E15" i="10"/>
  <c r="E18" i="10"/>
  <c r="E22" i="10"/>
  <c r="E26" i="10"/>
  <c r="E2" i="10" l="1"/>
  <c r="E33" i="10" s="1"/>
  <c r="E35" i="10" l="1"/>
  <c r="E36" i="10"/>
  <c r="E38" i="10" l="1"/>
  <c r="E40" i="10" s="1"/>
  <c r="E43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Ander Villanueva Llorente</author>
  </authors>
  <commentList>
    <comment ref="A2" authorId="0" shapeId="0" xr:uid="{791F410E-91CC-4DEE-BB26-D2803B4E20B2}">
      <text>
        <r>
          <rPr>
            <b/>
            <sz val="9"/>
            <color indexed="81"/>
            <rFont val="Tahoma"/>
            <family val="2"/>
          </rPr>
          <t>Código del concepto. Ver colores en "Entorno de trabajo: Apariencia"</t>
        </r>
      </text>
    </comment>
    <comment ref="B2" authorId="0" shapeId="0" xr:uid="{27064B26-A5A3-4C1B-BA90-07ECA8B68A0B}">
      <text>
        <r>
          <rPr>
            <b/>
            <sz val="9"/>
            <color indexed="81"/>
            <rFont val="Tahoma"/>
            <family val="2"/>
          </rPr>
          <t>Naturaleza o tipo de concepto, ver valores de cada naturaleza en la ayuda del menú contextual</t>
        </r>
      </text>
    </comment>
    <comment ref="C2" authorId="0" shapeId="0" xr:uid="{200C9E9C-7369-4232-B7B0-EAE90FB4F71B}">
      <text>
        <r>
          <rPr>
            <b/>
            <sz val="9"/>
            <color indexed="81"/>
            <rFont val="Tahoma"/>
            <family val="2"/>
          </rPr>
          <t>Unidad principal de medida del concepto</t>
        </r>
      </text>
    </comment>
    <comment ref="D2" authorId="0" shapeId="0" xr:uid="{A19F8823-453B-48A7-987A-86133C410449}">
      <text>
        <r>
          <rPr>
            <b/>
            <sz val="9"/>
            <color indexed="81"/>
            <rFont val="Tahoma"/>
            <family val="2"/>
          </rPr>
          <t>Descripción corta</t>
        </r>
      </text>
    </comment>
    <comment ref="E2" authorId="0" shapeId="0" xr:uid="{281B1F98-8B52-4660-BDB8-853B5AF3FD48}">
      <text>
        <r>
          <rPr>
            <b/>
            <sz val="9"/>
            <color indexed="81"/>
            <rFont val="Tahoma"/>
            <family val="2"/>
          </rPr>
          <t>Rendimiento o cantidad presupuestada</t>
        </r>
      </text>
    </comment>
    <comment ref="F2" authorId="0" shapeId="0" xr:uid="{5554679B-3DC1-4268-B014-5E90A20DFA20}">
      <text>
        <r>
          <rPr>
            <b/>
            <sz val="9"/>
            <color indexed="81"/>
            <rFont val="Tahoma"/>
            <family val="2"/>
          </rPr>
          <t>Precio unitario en el presupuesto</t>
        </r>
      </text>
    </comment>
    <comment ref="G2" authorId="0" shapeId="0" xr:uid="{62202D16-4EBF-4BF9-877E-2E29D716C039}">
      <text>
        <r>
          <rPr>
            <b/>
            <sz val="9"/>
            <color indexed="81"/>
            <rFont val="Tahoma"/>
            <family val="2"/>
          </rPr>
          <t>Importe del presupuesto</t>
        </r>
      </text>
    </comment>
  </commentList>
</comments>
</file>

<file path=xl/sharedStrings.xml><?xml version="1.0" encoding="utf-8"?>
<sst xmlns="http://schemas.openxmlformats.org/spreadsheetml/2006/main" count="1163" uniqueCount="673">
  <si>
    <t>Presupuesto</t>
  </si>
  <si>
    <t>Código</t>
  </si>
  <si>
    <t>Nat</t>
  </si>
  <si>
    <t>Ud</t>
  </si>
  <si>
    <t>Resumen</t>
  </si>
  <si>
    <t>CanPres</t>
  </si>
  <si>
    <t>Pres</t>
  </si>
  <si>
    <t>ImpPres</t>
  </si>
  <si>
    <t>A00-LER</t>
  </si>
  <si>
    <t>Capítulo</t>
  </si>
  <si>
    <t/>
  </si>
  <si>
    <t>GESTION DE RESIDUOS</t>
  </si>
  <si>
    <t>Partida</t>
  </si>
  <si>
    <t>Tn</t>
  </si>
  <si>
    <t>170504</t>
  </si>
  <si>
    <t>RETIRADA TIERRAS Y ROCAS NO CONTAMINADAS</t>
  </si>
  <si>
    <t>RETIRADA DE TIERRAS Y ROCAS NO CONTAMINADAS</t>
  </si>
  <si>
    <t>170505</t>
  </si>
  <si>
    <t>RETIRADA LODOS DE DRENAJE C/SUSTANCIAS PELIGROSAS</t>
  </si>
  <si>
    <t>RETIRADA DE LODOS DE DRENAJE QUE CONTIENEN SUSTANCIAS PELIGROSAS</t>
  </si>
  <si>
    <t>170506</t>
  </si>
  <si>
    <t>RETIRADA LODOS DE DRENAJE DISTINTOS 170505</t>
  </si>
  <si>
    <t>RETIRADA DE LODOS DE DRENAJE DISTINTOS DE LOS ESPECIFICADOS EN EL CÓDIGO 17.05.05</t>
  </si>
  <si>
    <t>170605</t>
  </si>
  <si>
    <t>RETIRADA MATERIALES QUE CONTIENEN AMIANTO</t>
  </si>
  <si>
    <t>RETIRADA DE MATERIALES DE CONSTRUCCIÓN QUE CONTIENEN AMIANTO</t>
  </si>
  <si>
    <t>170904_1</t>
  </si>
  <si>
    <t>RETIRADA DE OTROS RESIDUOS DE CONSTRUCCIÓN Y DEMOLICIÓN MÁX 10%</t>
  </si>
  <si>
    <t>RETIRADA DE OTROS RESIDUOS MEZCLADOS DE CONSTRUCCIÓN Y DEMOLICIÓN DISTINTOS DE LOS ESPECIFICADOS EN LOS CÓDIGOS 17.09.02 Y 17.09.03 CON 10% MÁXIMO DE PLÁSTICO, MADERA, YESO</t>
  </si>
  <si>
    <t>UD</t>
  </si>
  <si>
    <t>P98</t>
  </si>
  <si>
    <t>CONTENEDOR</t>
  </si>
  <si>
    <t>CONTENEDOR EN OBRA PARA LA RETIRADA DE RESIDUOS, DURANTE TODA LA DURACIÓN DE LA OBRA.</t>
  </si>
  <si>
    <t>M2</t>
  </si>
  <si>
    <t>ML</t>
  </si>
  <si>
    <t>U141120</t>
  </si>
  <si>
    <t>ASIDERO EMPOTRADO EN PARED DE HORMIGÓN</t>
  </si>
  <si>
    <t>SUMINISTRO E INSTALACIÓN DE ASIDERO EMPOTRADO EN LA PARED DE HORMIGÓN, PARA ASCENSO Y DESCENSO DE POZOS, FABRICADO EN ACERO INOXIDABLE, INCLUIDO BASTÓN.</t>
  </si>
  <si>
    <t>U141121</t>
  </si>
  <si>
    <t>ASIDERO INSTALADOS EN PATES</t>
  </si>
  <si>
    <t>SUMINISTRO E INSTALACIÓN DE ASIDERO INSTALADO EN PATES, PARA ASCENSO Y DESCENSO DE POZOS, FABRICADO EN ACERO INOXIDABLE, INCLUIDO BASTÓN.</t>
  </si>
  <si>
    <t>U0200</t>
  </si>
  <si>
    <t>DEMOLICIONES, DESBROCE Y TALAS</t>
  </si>
  <si>
    <t>U020000</t>
  </si>
  <si>
    <t>DESPEJE Y DESBROCE</t>
  </si>
  <si>
    <t>DESPEJE Y DESBROCE POR MEDIOS MECANICOS Y/O MANUALES INCLUSO CARGA, TRANSPORTE Y VERTIDO EN OBRA.</t>
  </si>
  <si>
    <t>M3</t>
  </si>
  <si>
    <t>U0400</t>
  </si>
  <si>
    <t>MOVIMIENTO DE TIERRAS Y DEMOLICIONES</t>
  </si>
  <si>
    <t>U040000</t>
  </si>
  <si>
    <t>EXCAVACION DE TIERRA VEGETAL</t>
  </si>
  <si>
    <t>EXCAVACION DE TIERRA VEGETAL CON ACOPIO EN OBRA, INCLUYENDO CARGA, TRANSPORTE DENTRO DE LA OBRA Y DESCARGA.</t>
  </si>
  <si>
    <t>U040100</t>
  </si>
  <si>
    <t>EXCAVACION CIELO ABIERTO SUELTO</t>
  </si>
  <si>
    <t>EXCAVACION A CIELO ABIERTO EN TERRENO SUELTO, INCLUSO AGOTAMIENTO, .</t>
  </si>
  <si>
    <t>U041100</t>
  </si>
  <si>
    <t>CATA LOCALIZACION DE SERVICIOS</t>
  </si>
  <si>
    <t>CATA PARA LA LOCALIZACION DE SERVICIOS, ESTRUCTURAS E INSTALACIONES EXISTENTES EN CUALQUIER LUGAR Y ZONA DE LA OBRA HASTA UNA PROFUNDIDAD DE 2 M. POR MEDIOS MECANICOS Y MANUALES, INCLUSO POSTERIOR RELLENO.</t>
  </si>
  <si>
    <t>U041301</t>
  </si>
  <si>
    <t>CARGA Y TRANSPORTE A VERTEDERO</t>
  </si>
  <si>
    <t>CARGA Y TRANSPORTE A VERTEDERO DE PRODUCTOS PROCEDENTES DE   EXCAVACIONES Y/O DEMOLICIONES .</t>
  </si>
  <si>
    <t>U0500</t>
  </si>
  <si>
    <t>RELLENOS Y OTROS</t>
  </si>
  <si>
    <t>KG</t>
  </si>
  <si>
    <t>U090001</t>
  </si>
  <si>
    <t>RELLENO DE ZANJA CON MATERIAL EXCAVACION</t>
  </si>
  <si>
    <t>RELLENO DE ZANJA CON MATERIAL ADECUADO PROCEDENTE DE LA EXCAVACION, INCLUSO EXTENDIDO Y COMPACTACION MECANICA AL 95 % PROCTOR MODIFICADO.</t>
  </si>
  <si>
    <t>U090002</t>
  </si>
  <si>
    <t>RELLENO DE ZANJA CON MATERIAL ZAHORRA</t>
  </si>
  <si>
    <t>RELLENO DE ZANJA CON MATERIAL DE PRESTAMO CALIDAD TIPO ZAHORRA, INCLUSO EXTENDIDO Y COMPACTACION.</t>
  </si>
  <si>
    <t>U090003</t>
  </si>
  <si>
    <t>RELLENO DE ZANJA CON ARENA</t>
  </si>
  <si>
    <t>RELLENO DE ZANJA CON ARENA CALIZA TIPO A-5 SEGUN EL PLIEGO PARA ASIENTO Y/O PROTECCION DE TUBERIAS, INCLUSO EXTENDIDO Y COMPACTACION.</t>
  </si>
  <si>
    <t>U090004</t>
  </si>
  <si>
    <t>RELLENO DE ZANJA CON GRAVA</t>
  </si>
  <si>
    <t>RELLENO DE ZANJA CON GRAVA TIPO A-20 S/PLIEGO PARA ASIENTO Y/O PROTECCION DE TUBERIAS INCLUSO EXTENDIDO Y COMPACTACION.</t>
  </si>
  <si>
    <t>U090005</t>
  </si>
  <si>
    <t>RELLENO DE ZANJA TIERRA VEGETAL</t>
  </si>
  <si>
    <t>RELLENO DE ZANJA CON TIERRA VEGETAL PROCEDENTE DE LA OBRA, EXTENDIDA EN CAPA DE 0.30 M, QUE INCLUYE EXTENDIDO, REFINO, ARADO CON MOTOCULTOR, LABOREO Y RASTRILLADO.</t>
  </si>
  <si>
    <t>U090100</t>
  </si>
  <si>
    <t>RELLENO DE TRASDOS MAT. SELEC.</t>
  </si>
  <si>
    <t>RELLENO DE TRASDOS DE OBRA DE FABRICA CON MATERIAL SELECCIONADO DE EXCAVACION EXTENDIDO Y COMPACTADO MECANICAMENTE.</t>
  </si>
  <si>
    <t>U1100</t>
  </si>
  <si>
    <t>ESTRUCTURAS</t>
  </si>
  <si>
    <t>U110000</t>
  </si>
  <si>
    <t>ENCOFRADO RECTO CIMIENTOS</t>
  </si>
  <si>
    <t>ENCOFRADO RECTO CIMIENTOS INCLUSO PARTE PROPORCIONAL DE ARRIOSTRAMIENTO, DISTANCIADORES, LATIGUILLOS,ETC. CORRECTAMENTE EJECUTADO. TIPO E-1.</t>
  </si>
  <si>
    <t>U110100</t>
  </si>
  <si>
    <t>ENCOFRADO MUROS RECTO</t>
  </si>
  <si>
    <t>ENCOFRADO MUROS RECTO INCLUSO PARTE PROPORCIONAL DE ARRIOSTRAMIENTO, SEPARADORES, BERENJENOS, DISTANCIADORES DE DOBLE CONO DE PVC O PP RECUPERABLES, ETC. CORRECTAMENTE EJECUTADO.</t>
  </si>
  <si>
    <t>U120500</t>
  </si>
  <si>
    <t>HORMIGON HA-25/P/25/IIa EN SOLERA</t>
  </si>
  <si>
    <t>HORMIGON HA-25/P/25/IIA PARA ARMAR EN SOLERAS, INCLUSO SUMINISTRO, VERTIDO, VIBRADO, CURADO, ACABADO Y EJECUCION DE JUNTAS.</t>
  </si>
  <si>
    <t>U130000</t>
  </si>
  <si>
    <t>JUNTA ELASTICA DE ESTANQUEIDAD</t>
  </si>
  <si>
    <t>JUNTA ELASTICA DE ESTANQUEIDAD PVC (UNE-53510) DE 25 CM. DE ANCHURA PARA ESTANQUEIDAD DE MUROS O SOLERAS, CON NUCLEO TUBULAR EN JUNTAS HORIZONTALES O  VERTICALES CON P.P. DE PIEZAS ESPECIALES SOLDADAS, GRAPAS CADA 30 CM. TOTALMENTE ACABADA.</t>
  </si>
  <si>
    <t>U130200</t>
  </si>
  <si>
    <t>SELLADO DE JUNTAS DE CONSTRUCCION</t>
  </si>
  <si>
    <t>SELLADO DE JUNTAS DE CONSTRUCCION CON MASILLA PLASTICA DE BETUN, INCLUYENDO LIMPIEZA Y SECADO PREVIO S/UNE 41107.</t>
  </si>
  <si>
    <t>U140100</t>
  </si>
  <si>
    <t>ACERO CORRUGADO TIPO B 400-S</t>
  </si>
  <si>
    <t>ACERO CORRUGADO TIPO B 400-S INCLUSO SUMINISTRO, ELABORACION, MONTAJE EN OBRA Y PARTE PROPORCIONAL DE DESPUNTES, ALAMBRE DE ATAR, SEPARADORES, RIGIDIZADORES, ETC.</t>
  </si>
  <si>
    <t>U1407</t>
  </si>
  <si>
    <t>ARQUETAS, TAPAS, SUMIDEROS Y ELEMENTOS INT.</t>
  </si>
  <si>
    <t>U140700</t>
  </si>
  <si>
    <t>TAPA "CONSORCIO" 700X700 MM</t>
  </si>
  <si>
    <t>TAPA METALICA DE ARQUETA TIPO "CONSORCIO" 700X700 MM DE HUECO, CON MARCO Y ANCLAJES CONSTRUIDA EN CHAPA ESTRIADA 6/8 MM. CALIDAD S 235 JR, GALVANIZADA EN CALIENTE, BISAGRAS Y CIERRE INOX AISI-304, INCLUSO NIVELACION, MONTAJE, RECIBIDO Y PRUEBAS.</t>
  </si>
  <si>
    <t>U140701</t>
  </si>
  <si>
    <t>TAPA "CONSORCIO" 800x800 MM</t>
  </si>
  <si>
    <t>TAPA METALICA DE ARQUETA TIPO "CONSORCIO" 800X800 MM DE HUECO, CON MARCO Y ANCLAJES CONSTRUIDA EN CHAPA ESTRIADA 6/8 MM. CALIDAD S 235 JR, GALVANIZADA EN CALIENTE, BISAGRAS Y CIERRE INOX AISI-304, INCLUSO NIVELACION, MONTAJE, RECIBIDO Y PRUEBAS.</t>
  </si>
  <si>
    <t>U140702</t>
  </si>
  <si>
    <t>TAPA "CONSORCIO" 1100 x 1100 MM</t>
  </si>
  <si>
    <t>TAPA METALICA DE ARQUETA TIPO "CONSORCIO" 1.100 X 1.100 MM DE HUECO, CON MARCO Y ANCLAJES CONSTRUIDA EN CHAPA ESTRIADA 6/8 MM. CALIDAD S 235 JR, GALVANIZADA EN CALIENTE, BISAGRAS Y CIERRE INOX AISI-304, INCLUSO NIVELACION, MONTAJE, RECIBIDO Y PRUEBAS.</t>
  </si>
  <si>
    <t>U140900</t>
  </si>
  <si>
    <t>CHAPA LAGRIMADA O ESTRIADA DE A</t>
  </si>
  <si>
    <t>CHAPA LAGRIMADA O ESTRIADA DE ACERO S 275 JR PARA PLATAFORMA O PISOS, DE 4 MM. DE ESPESOR GALVANIZADA, TOTALMENTE MONTADA Y REMATES.</t>
  </si>
  <si>
    <t>U141100</t>
  </si>
  <si>
    <t>PATES DE POLIPROPILENO ARMADOS</t>
  </si>
  <si>
    <t>PATES DE POLIPROPILENO COPOLÍMERO REFORZADO CON ACERO CALIBRADO F1, DUREZA DE 65 Kg/mm2, SUPERFICIE Y ALETAS LATERALES ANTIDESLIZANTES, CON TOPE DE GOLPEO PARA COLOCACIÓN, FABRICADO DE ACUERDO LA NORMA EN-13101, CONFORME A LA LEY ESPAÑOLA LPRL 31/1995, LEY DE PREVENCIÓN DE RIESGOS LABORALES Y AL R.D. 486/1997, DISPOSICIONES MÍNIMAS DE SEGURIDAD Y SALUD EN LOS LUGARES DE TRABAJO. DIMENSIONES 402 x 240 mm Y SEPARACIÓN ENTRE TOPES DE 380 mm. PELDAÑO DE 30 mm. COLOR NARANJA. INCLUIDA EJECUCIÓN DE 2 TALADROS DE 25mm DE DIÁMETRO Y 85 mm DE PROFUNDIDAD PARA MONTAJE Y NIVELACIÓN DEL NIVELACIÓN DEL PATE.</t>
  </si>
  <si>
    <t>U141200</t>
  </si>
  <si>
    <t>TAPA ARQUETA F.N. DN=61 CM.</t>
  </si>
  <si>
    <t>TAPA DE ARQUETAS, ESTANCA, DE FUNDICION NODULAR CLASE D 400, TIPO "CALZADA", CON ANAGRAMA "C.A.B.B." DE MARCO CUADRADO DE 84X84 CM. Y TAPA CIRCULAR DE 61 CM. DE DIAMETRO, INCLUSO MONTAJE Y RECIBIDO CON MORTERO DE CEMENTO 1:4.</t>
  </si>
  <si>
    <t>U141201</t>
  </si>
  <si>
    <t>TAPA ARQUETA F.N. DN=80 CM.</t>
  </si>
  <si>
    <t>TAPA DE ARQUETA, ESTANCA, DE FUNDICION NODULAR CLASE D 400, TIPO "CALZADA", CON ANAGRAMA "C.A.B.B." MECANISMO DE CIERRE, MARCO CUADRADO DE 100X100 CM. Y TAPA CIRCULAR DE 80 CM. DE DIAMETRO, INCLUSO MONTAJE Y RECIBIDO CON MORTERO CEMENTO.</t>
  </si>
  <si>
    <t>U141202</t>
  </si>
  <si>
    <t>TAPA ARQUETA F.N. 90X60 CM.</t>
  </si>
  <si>
    <t>TAPA DE ARQUETAS,ESTANCA, DE FUNDICION NODULAR CLASE D 400, TIPO "CALZADA", CON ANAGRAMA "C.A.B.B." DE MARCO CUADRADO DE 1120X764 MM. Y TAPA CUADRADA DE 900X600 MM., INCLUSO MONTAJE Y RECIBIDO CON MORTERO DE CEMENTO 1:4.</t>
  </si>
  <si>
    <t>U141203</t>
  </si>
  <si>
    <t>MARCO Y TAPA DE 675X530 MM</t>
  </si>
  <si>
    <t>MARCO Y TAPA DE FUNDICION DUCTIL DE 675X530 MM EXTERIOR DE 35 KG., CIERRE TIPO C.A.B.B. INOXID. CLASE B-125 S/ UNE-EN 124, PINTADO CON BREA EPOXI, INCLUSO MONTAJE, NIVELADO Y RECIBIDO CON MORTERO DE CEMENTO.</t>
  </si>
  <si>
    <t>U141210</t>
  </si>
  <si>
    <t>TAPA DE ARQUETAS, PERFORADA PARA VENTILACION, DE FUNDICION NODULAR CLASE D 400, TIPO "CALZADA", CON ANAGRAMA "C.A.B.B." DE MARCO CUADRADO DE 84X84 CM. Y TAPA CIRCULAR DE 61 CM. DE DIAMETRO, INCLUSO MONTAJE Y RECIBIDO CON MORTERO DE CEMENTO 1:4.</t>
  </si>
  <si>
    <t>U141211</t>
  </si>
  <si>
    <t>TAPA DE ARQUETA, PERFORADA PARA VENTILACION, DE FUNDICION NODULAR CLASE D 400, TIPO "CALZADA", CON ANAGRAMA "C.A.B.B." MECANISMO DE CIERRE, MARCO CUADRADO DE 100X100 CM. Y TAPA CIRCULAR DE 80 CM. DE DIAMETRO, INCLUSO MONTAJE Y RECIBIDO CON MORTERO CEMENTO.</t>
  </si>
  <si>
    <t>U141212</t>
  </si>
  <si>
    <t>TAPA DE ARQUETAS, PERFORADA PARA VENTILACION, DE FUNDICION NODULAR CLASE D 400, TIPO "CALZADA", CON ANAGRAMA "C.A.B.B." DE MARCO CUADRADO DE 1120X764 MM. Y TAPA CUADRADA DE 900X600 MM., INCLUSO MONTAJE Y RECIBIDO CON MORTERO DE CEMENTO 1:4.</t>
  </si>
  <si>
    <t>U141220</t>
  </si>
  <si>
    <t>REGISTRO  Y TAPA 16X14X13 CM.</t>
  </si>
  <si>
    <t>REGISTRO Y TAPA FUNDICION NODULAR PARA AGUA POTABLE 16X14X13 CM., INCLUSO TUBO PVC DN 110 MM, MONTAJE DE REGISTRO SOBRE EL MISMO Y RECIBIDO CON MORTERO DE CEMENTO 1:4, CORRECTAMENTE NIVELADO.</t>
  </si>
  <si>
    <t>U141221</t>
  </si>
  <si>
    <t>REGISTRO Y TAPA 19X19 CM CALZADA</t>
  </si>
  <si>
    <t>REGISTRO Y TAPA EN CALZADA CON CAJA DE POLIAMIDA  Y TAPA DE PP40% FV DE 190X190MM., INCLUSO TUBO PVC DN 110 MM, MONTAJE DE REGISTRO SOBRE EL MISMO Y RECIBIDO CON MORTERO DE CEMENTO 1:4 Y CORRECTAMENTE NIVELADO.</t>
  </si>
  <si>
    <t>U2400</t>
  </si>
  <si>
    <t>SUB-BASES Y MBC Y UNIDADES DE URBANIZACION</t>
  </si>
  <si>
    <t>U240000</t>
  </si>
  <si>
    <t>SUMINISTRO Y COLOCACION DE LAMIN</t>
  </si>
  <si>
    <t>SUMINISTRO Y COLOCACION DE LAMINA ANTICONTAMINANTE GEOTEXTIL DE 136 GRS/M2 INCLUIDO P.P. DE SOLAPES Y RECORTES, FABRICADOS CON FILAMENTOS CONTINUOS DE POLIPROPILENO.</t>
  </si>
  <si>
    <t>U240001</t>
  </si>
  <si>
    <t>SUB-BASE GRANULAR CON ARIDO NATURAL</t>
  </si>
  <si>
    <t>SUB-BASE GRANULAR CON PRODUCTO NATURAL DE APORTACION O PRESTAMO EXTENDIDO Y COMPACTADO, CON UNA DENSIDAD NO INFERIOR AL 95% DEL PROCTOR MODIFICADO.</t>
  </si>
  <si>
    <t>U240002</t>
  </si>
  <si>
    <t>SUB-BASE CON PRODUCTOS DE MACHAQUEO</t>
  </si>
  <si>
    <t>SUB-BASE CON PRODUCTOS DE MACHAQUEO INCLUIDO MATERIAL DE APORTACION EXTENDIDO Y COMPACTADO CON UNA DENSIDAD NO INFERIOR AL 95% DEL PROCTOR MODIFICADO.</t>
  </si>
  <si>
    <t>U240300</t>
  </si>
  <si>
    <t>MEZCLA BITUMINOSA EN FRIO 5 CM</t>
  </si>
  <si>
    <t>MEZCLA BITUMINOSA EN FRIO EXTENDIDA A MANO CON ARIDO OFITICO, DE 5 CM. EXTENDIDO Y COMPACTACION, INCLUIDO RIEGO DE IMPRIMACION Y/O ADHERENCIA, HASTA UNA CORRECTA TERMINACION.</t>
  </si>
  <si>
    <t>U240400</t>
  </si>
  <si>
    <t>MEZCLA BITUMINOSA EN CALIENTE 5 CM</t>
  </si>
  <si>
    <t>MEZCLA BITUMINOSA EN CALIENTE EXTENDIDA A MAQUINA CON ARIDO OFITICO DE 5 CM. DE ESPESOR EXTENDIDO Y COMPACTADO, INCLUIDO RIEGO DE ADHERENCIA Y/O IMPRIMACION, HASTA UNA CORRECTA TERMINACION.</t>
  </si>
  <si>
    <t>U240500</t>
  </si>
  <si>
    <t>BORDILLO DE GRANITO DE 20 CM.</t>
  </si>
  <si>
    <t>BORDILLO DE GRANITO DE 20 CM. DE ANCHO INCLUSO ASIENTO DE HORMIGON, REJUNTEO DE MORTERO DE CEMENTO, NIVELADO, TOTALMENTE TERMINADO.</t>
  </si>
  <si>
    <t>U240600</t>
  </si>
  <si>
    <t>BORDILLO DE HORMIGON PREF. 15 CM</t>
  </si>
  <si>
    <t>BORDILLO DE HORMIGON PREFABRICADO DE 15 CM. CARA-VISTA REFORZADAS CON CUARZO, INCLUSO ASIENTO DE HORMIGON, REJUNTEO DE MORTERO DE CEMENTO, NIVELADO TOTALMENTE TERMINADO.</t>
  </si>
  <si>
    <t>U2500</t>
  </si>
  <si>
    <t>IMPERMEABILIZACIONES</t>
  </si>
  <si>
    <t>U250000</t>
  </si>
  <si>
    <t>BANDA PVC EN SOLERA A-240 MM</t>
  </si>
  <si>
    <t>BANDA DE PVC DE 240 MM DE ANCHURA Y 22 MM DE ALTURA DE NERVIOS CONECTORES SEGUN UNE 53510, PARA ESTANQUEIDAD DE JUNTAS DE BASE PLANA PARA DILATACION DE SOELRAS Y BULBO CENTRAL CON P.P. DE PIEZAS ESPECIALES SOLDADAS Y GRAPADAS CADA 30 CM. (IP-003).</t>
  </si>
  <si>
    <t>U250001</t>
  </si>
  <si>
    <t>SELLADO DE JUNTA CONSTRUCCION</t>
  </si>
  <si>
    <t>SELLADO DE JUNTA DE CONSTRUCCION ESTANCA CON POLIURETANO MONOCOMPONENTE, APLICADO A PISTOLA DE 20X10 MM, PREVIA IMPRIMACION DE EPOXI ADHERENTE INCLUSO P.P. DE LIMPIEZA DE JUNTA, SECADO, ETC, (IP-002).</t>
  </si>
  <si>
    <t>U250002</t>
  </si>
  <si>
    <t>IMPERMEAB. PARAMENTO HORMIGON</t>
  </si>
  <si>
    <t>IMPERMEABILIZACION DE PARAMENTO DE HORMIGON TANTO HORIZONTAL COMO VERTICAL POR FORMACION DE SILICATO CALCICO Y OXIDO SILICICO, CONTACTO CONTINUO CON AGUA CLORADA MEDIANTE LA APLICACION DE MINERALIZACION EN DOS MANOS DE 0,8 A 1 KG/M2, PREVIA LIMPIEZA DE LA SUPERFICIE Y HUMEDECIDO DE PARAMENTO, CURADO CON NEBULIZADOR UNAS TRES VECES AL DIA DURANTE DOS DIAS, INCLUSO LIMPIEZA DE SOLERA SI FUESE NECESARIO. (IR-005).</t>
  </si>
  <si>
    <t>U250003</t>
  </si>
  <si>
    <t>FORMACION DE MEDIAS CAÑAS</t>
  </si>
  <si>
    <t>FORMACION DE MEDIAS CAÑAS TRIANGULARES DE 5 X 5 CM., PREVIA ROZA, PICADO Y LIMPIEZA DE ANGULOS HORIZONTALES O VERTICALES PREVIA APLICACION DE LECHADA DE CEMENTO, CON MORTERO HIDROFUGO DE POLIMEROS ACRILICOS Y ACABADO CON MORTERO ALCALINO MINERALIZADOR. (IR-006).</t>
  </si>
  <si>
    <t>U3305</t>
  </si>
  <si>
    <t>PIECERÍO FUNDICION DUCTIL</t>
  </si>
  <si>
    <t>U330500</t>
  </si>
  <si>
    <t>CARRETE(B-B)F.D.DN=60/65 L=0,5 MT</t>
  </si>
  <si>
    <t>CARRETE EMBRIDADO DE FUNDICION DUCTIL DN= 60/65 MM. HASTA 500 MM. DE LONGITUD, SEGUN UNE-EN 545, PINTADO INTERIOR Y EXTERIOR CON EPOXI ATÓXICO, BRIDAS ORIENTABLES SEGUN UNE-EN 1092-2, TORNILLERIA INOX A-2, MONTAJE Y PRUEBAS.</t>
  </si>
  <si>
    <t>U330501</t>
  </si>
  <si>
    <t>CARRETE(B-B)F.D.DN=60/65 L=0,5-1 MT</t>
  </si>
  <si>
    <t>CARRETE EMBRIDADO DE FUNDICION DUCTIL DN= 60/65 MM. DE 500 MM. HASTA 1.000 MM. DE LONGITUD, SEGUN UNE-EN 545, PINTADO  INTERIOR Y EXTERIOR CON EPOXI ATÓXICO, BRIDAS ORIENTABLES SEGUN UNE-EN 1092-2, TORNILLERIA INOX A-2, MONTAJE Y PRUEBAS.</t>
  </si>
  <si>
    <t>U330502</t>
  </si>
  <si>
    <t>CARRETE(B-B)F.D.DN=80 L=0,5 MT</t>
  </si>
  <si>
    <t>CARRETE EMBRIDADO DE FUNDICION DUCTIL DN= 80 MM. HASTA 500 MM. DE LONGITUD, SEGUN UNE-EN 545, PINTADO INTERIOR Y EXTERIOR CON EPOXI ATÓXICO, BRIDAS ORIENTABLES SEGUN UNE-EN 1092-2, TORNILLERIA INOX A-2, MONTAJE Y PRUEBAS.</t>
  </si>
  <si>
    <t>U330503</t>
  </si>
  <si>
    <t>CARRETE(B-B)F.D.DN=80 L=0,5-1 MT</t>
  </si>
  <si>
    <t>CARRETE EMBRIDADO DE FUNDICION DUCTIL DN= 80 MM. DE 500 MM. HASTA 1.000 MM. DE LONGITUD, SEGUN UNE-EN 545, PINTADO INTERIOR Y EXTERIOR CON EPOXI ATÓXICO, BRIDAS ORIENTABLES SEGUN UNE-EN 1092-2, TORNILLERIA INOX A-2, MONTAJE Y PRUEBAS.</t>
  </si>
  <si>
    <t>U330504</t>
  </si>
  <si>
    <t>CARRETE(B-B)F.D.DN=100 L=0,5 MT</t>
  </si>
  <si>
    <t>CARRETE EMBRIDADO DE FUNDICION DUCTIL DN= 100 MM. HASTA 500 MM. DE LONGITUD, SEGUN UNE-EN 545, PINTADO INTERIOR Y EXTERIOR CON EPOXI ATÓXICO, BRIDAS ORIENTABLES SEGUN UNE-EN 1092-2, TORNILLERIA INOX A-2, MONTAJE Y PRUEBAS.</t>
  </si>
  <si>
    <t>U330505</t>
  </si>
  <si>
    <t>CARRETE(B-B)F.D.DN=100 L=0,5-1MT</t>
  </si>
  <si>
    <t>CARRETE EMBRIDADO DE FUNDICION DUCTIL DN= 100 MM. DE 500 MM. HASTA 1.000 MM. DE LONGITUD, SEGUN UNE-EN 545 PINTADO INTERIOR Y EXTERIOR CON EPOXI ATÓXICO, BRIDAS ORIENTABLES SEGUN UNE-EN 1092-2, TORNILLERIA INOX A-2, MONTAJE Y PRUEBAS.</t>
  </si>
  <si>
    <t>U330506</t>
  </si>
  <si>
    <t>CARRETE(B-B)F.D.DN=125 L=0,5 MT</t>
  </si>
  <si>
    <t>CARRETE EMBRIDADO DE FUNDICION DUCTIL DN= 125 MM. HASTA 500 MM. DE LONGITUD, SEGUN UNE-EN 545, PINTADO INTERIOR Y EXTERIOR CON EPOXI ATÓXICO, BRIDAS ORIENTABLES SEGUN UNE-EN 1092-2, TORNILLERIA INOX A-2, MONTAJE Y PRUEBAS.</t>
  </si>
  <si>
    <t>U330507</t>
  </si>
  <si>
    <t>CARRETE(B-B)F.D.DN=125 L=0,5-1MT</t>
  </si>
  <si>
    <t>CARRETE EMBRIDADO DE FUNDICION DUCTIL DN=125 MM. DE 500 MM. HASTA 1.000 MM. DE LONGITUD, SEGUN UNE-EN 545, PINTADO INTERIOR Y EXTERIOR CON EPOXI ATÓXICO, BRIDAS ORIENTABLES SEGUN UNE-EN 1092-2, TORNILLERIA INOX A-2, MONTAJE Y PRUEBAS.</t>
  </si>
  <si>
    <t>U330508</t>
  </si>
  <si>
    <t>CARRETE(B-B)F.D.DN=150 L=0,5 MT</t>
  </si>
  <si>
    <t>CARRETE EMBRIDADO DE FUNDICION DUCTIL DN= 150 MM. HASTA 500 MM. DE LONGITUD, SEGUN UNE-EN 545, PINTADO INTERIOR Y EXTERIOR CON EPOXI ATÓXICO, BRIDAS ORIENTABLES SEGUN UNE-EN 1092-2, TORNILLERIA INOX A-2, MONTAJE Y PRUEBAS.</t>
  </si>
  <si>
    <t>U330509</t>
  </si>
  <si>
    <t>CARRETE(B-B)F.D.DN=150 L=0,5-1MT</t>
  </si>
  <si>
    <t>CARRETE EMBRIDADO DE FUNDICION DUCTIL DN= 150 MM. DE 500 MM HASTA 1000 MM. DE LONGITUD, SEGUN UNE-EN 545, PINTADO INTERIOR Y EXTERIOR CON EPOXI ATÓXICO, BRIDAS ORIENTABLES SEGUN UNE-EN 1092-2, TORNILLERIA INOX A-2, MONTAJE Y PRUEBAS.</t>
  </si>
  <si>
    <t>U330510</t>
  </si>
  <si>
    <t>CARRETE(B-B)F.D.DN=200 L=0,5 MT</t>
  </si>
  <si>
    <t>CARRETE EMBRIDADO DE FUNDICION DUCTIL DN= 200 MM. HASTA 500 MM DE LONGITUD, SEGUN UNE-EN 545, PINTADO INTERIOR Y EXTERIOR CON EPOXI ATÓXICO, BRIDAS ORIENTABLES SEGUN UNE-EN 1092-2, TORNILLERIA INOX A-2, MONTAJE Y PRUEBAS.</t>
  </si>
  <si>
    <t>U330511</t>
  </si>
  <si>
    <t>CARRETE(B-B)F.D.DN=200 L=0,5-1MT</t>
  </si>
  <si>
    <t>CARRETE EMBRIDADO DE FUNDICION DUCTIL DN= 200 MM. DE 500 MM. HASTA 1.000 MM. DE LONGITUD, SEGUN UNE-EN 545, PINTADO INTERIOR Y EXTERIOR CON EPOXI ATÓXICO, BRIDAS ORIENTABLES SEGUN UNE-EN 1092-2, TORNILLERIA INOX A-2, MONTAJE Y PRUEBAS.</t>
  </si>
  <si>
    <t>U330512</t>
  </si>
  <si>
    <t>CARRETE(B-B)F.D.DN=250 L=0,5 MT</t>
  </si>
  <si>
    <t>CARRETE EMBRIDADO DE FUNDICION DUCTIL DN= 250 MM. HASTA 500 MM DE LONGITUD, SEGUN UNE-EN 545, PINTADO INTERIOR Y EXTERIOR CON EPOXI ATOXICO, BRIDAS ORIENTABLES SEGUN UNE-EN 1092-2, TORNILLERIA INOX A-2, MONTAJE Y PRUEBAS.</t>
  </si>
  <si>
    <t>U330513</t>
  </si>
  <si>
    <t>CARRETE(B-B)F.D.DN=250 L=0,5-1MT</t>
  </si>
  <si>
    <t>CARRETE EMBRIDADO DE FUNDICION DUCTIL DN= 250 MM. DE 500 MM. HASTA 1.000 MM. DE LONGITUD, SEGUN UNE-EN 545, PINTADO INTERIOR Y EXTERIOR CON EPOXI ATOXICO, BRIDAS ORIENTABLES SEGUN UNE-EN 1092-2, TORNILLERIA INOX A-2, MONTAJE Y PRUEBAS.</t>
  </si>
  <si>
    <t>U330514</t>
  </si>
  <si>
    <t>CARRETE(B-B)F.D.DN=300 L=0,5 MT</t>
  </si>
  <si>
    <t>CARRETE EMBRIDADO DE FUNDICION DUCTIL DN= 300 MM. HASTA 500 MM. DE LONGITUD, SEGUN UNE-EN 545, PINTADO INTERIOR Y EXTERIOR CON EPOXI ATOXICO, BRIDAS ORIENTABLES SEGUN UNE-EN 1092-2, TORNILLERIA INOX A-2, MONTAJE Y PRUEBAS.</t>
  </si>
  <si>
    <t>U330515</t>
  </si>
  <si>
    <t>CARRETE(B-B)F.D.DN=300 L=0,5-1MT</t>
  </si>
  <si>
    <t>CARRETE EMBRIDADO DE FUNDICION DUCTIL DN= 300 MM. DE 500 MM. HASTA 1.000 MM. DE LONGITUD, SEGUN UNE-EN 545, PINTADO INTERIOR Y EXTERIOR CON EPOXI ATOXICO, BRIDAS ORIENTABLES SEGUN UNE-EN 1092-2, TORNILLERIA INOX A-2, MONTAJE Y PRUEBAS.</t>
  </si>
  <si>
    <t>U330712</t>
  </si>
  <si>
    <t>CONO REDUCCION(B-B)FD. DN=65 MM</t>
  </si>
  <si>
    <t xml:space="preserve">CONO DE REDUCCION BRIDA-BRIDA DE FUNDICION DUCTIL UNE-EN 545, DN= 65 MM. CON REDUCCION A DIAMETRO 50 MM. PINTADO INTERIOR Y EXTERIOR CON EPOXI ATÓXICO, BRIDAS ORIENTABLES SEGUN UNE-EN 1092-2, INCLUSO TORNILLERIA INOX. A-2, MONTAJE Y PRUEBAS.
</t>
  </si>
  <si>
    <t>U330700</t>
  </si>
  <si>
    <t>CONO REDUCCION(B-B)FD. DN=80 MM</t>
  </si>
  <si>
    <t>CONO DE REDUCCION BRIDA-BRIDA DE FUNDICION DUCTIL UNE-EN 545, DN= 80 MM. CON REDUCCION A DIAMETRO 60/65 MM. PINTADO INTERIOR Y EXTERIOR CON EPOXI ATÓXICO, BRIDAS ORIENTABLES SEGUN UNE-EN 1092-2, INCLUSO TORNILLERIA INOX. A-2, MONTAJE Y PRUEBAS.</t>
  </si>
  <si>
    <t>U330701</t>
  </si>
  <si>
    <t>CONO REDUCCION(B-B)FD. DN=100 MM</t>
  </si>
  <si>
    <t>CONO DE REDUCCION BRIDA-BRIDA DE FUNDICION DUCTIL UNE-EN 545, DN= 100 MM. CON REDUCCION A DIAMETRO COMPRENDIDO ENTRE 60 Y 80 MM. PINTADO INTERIOR Y EXTERIOR CON EPOXI ATÓXICO, BRIDAS ORIENTABLES SEGUN UNE-EN 1092-2, INCLUSO TORNILLERIA INOX. A-2, MONTAJE Y PRUEBAS.</t>
  </si>
  <si>
    <t>U330702</t>
  </si>
  <si>
    <t>CONO REDUCCION(B-B)FD. DN=125 MM</t>
  </si>
  <si>
    <t>CONO DE REDUCCION BRIDA-BRIDA DE FUNDICION DUCTIL UNE-EN 545, DN= 125 MM. CON REDUCCION A DIAMETRO COMPRENDIDO ENTRE 60 Y 100 MM. PINTADO INTERIOR Y EXTERIOR CON EPOXI ATÓXICO, BRIDAS ORIENTABLES SEGUN UNE-EN 1092-2, INCLUSO TORNILLERIA INOX. A-2, MONTAJE Y PRUEBAS.</t>
  </si>
  <si>
    <t>U330703</t>
  </si>
  <si>
    <t>CONO REDUCCION(B-B)FD. DN=150 MM</t>
  </si>
  <si>
    <t>CONO DE REDUCCION BRIDA-BRIDA DE FUNDICION DUCTIL UNE-EN 545, DN= 150 MM. CON REDUCCION A DIAMETRO COMPRENDIDO ENTRE 60 Y 125 MM. PINTADO INTERIOR Y EXTERIOR CON EPOXI ATÓXICO, BRIDAS ORIENTABLES SEGUN UNE-EN 1092-2, INCLUSO TORNILLERIA INOX. A-2, MONTAJE Y PRUEBAS.</t>
  </si>
  <si>
    <t>U330704</t>
  </si>
  <si>
    <t>CONO REDUCCION(B-B)FD. DN=200 MM</t>
  </si>
  <si>
    <t>CONO DE REDUCCION BRIDA-BRIDA DE FUNDICION DUCTIL UNE-EN 545, DN= 200 MM. CON REDUCCION A DIAMETRO COMPRENDIDO ENTRE 100 Y 150 MM. PINTADO INTERIOR Y EXTERIOR CON EPOXI ATÓXICO, BRIDAS ORIENTABLES SEGUN UNE-EN 1092-2, INCLUSO TORNILLERIA INOX. A-2, MONTAJE Y PRUEBAS.</t>
  </si>
  <si>
    <t>U330705</t>
  </si>
  <si>
    <t>CONO REDUCCION(B-B)FD. DN=250 MM</t>
  </si>
  <si>
    <t>CONO DE REDUCCION BRIDA-BRIDA DE FUNDICION DUCTIL UNE-EN 545, DN= 250 MM. CON REDUCCION A DIAMETRO COMPRENDIDO ENTRE 125 Y 200 MM. PINTADO INTERIOR Y EXTERIOR CON EPOXI ATOXICO, BRIDAS ORIENTABLES SEGUN UNE-EN 1092-2, INCLUSO TORNILLERIA INOX. A-2, MONTAJE Y PRUEBAS.</t>
  </si>
  <si>
    <t>U330706</t>
  </si>
  <si>
    <t>CONO REDUCCION(B-B)FD. DN=300 MM</t>
  </si>
  <si>
    <t>CONO DE REDUCCION BRIDA-BRIDA DE FUNDICION DUCTIL UNE-EN 545, DN= 300 MM. CON REDUCCION A DIAMETRO COMPRENDIDO ENTRE 150 Y 250 MM. PINTADO INTERIOR Y EXTERIOR CON EPOXI ATOXICO, BRIDAS ORIENTABLES SEGUN UNE-EN 1092-2, INCLUSO TORNILLERIA INOX. A-2, MONTAJE Y PRUEBAS.</t>
  </si>
  <si>
    <t>U331300</t>
  </si>
  <si>
    <t>CODO (E-E) F.DUCTIL DN=80 MM</t>
  </si>
  <si>
    <t>CODO ENCHUFE-ENCHUFE EN FUNDICION DUCTIL  DN = 80 MM, PINTADO INTERIOR Y EXTERIOR CON EPOXI ATÓXICO SEGUN UNE-EN 545 , INCLUSO JUNTAS MECANICAS DE FUNDICION DUCTIL, MONTAJE Y PRUEBAS.</t>
  </si>
  <si>
    <t>U331301</t>
  </si>
  <si>
    <t>CODO (E-E) F.DUCTIL DN=100 MM</t>
  </si>
  <si>
    <t>CODO ENCHUFE-ENCHUFE EN FUNDICION DUCTIL DN = 100 MM, PINTADO INTERIOR Y EXTERIOR CON EPOXI ATÓXICO SEGUN UNE-EN 545 , INCLUSO JUNTAS MECANICAS DE FUNDICION DUCTIL, MONTAJE Y PRUEBAS.</t>
  </si>
  <si>
    <t>U331302</t>
  </si>
  <si>
    <t>CODO (E-E) F.DUCTIL DN=125 MM</t>
  </si>
  <si>
    <t>CODO ENCHUFE-ENCHUFE EN FUNDICION DUCTIL  DN = 125 MM, PINTADO INTERIOR Y EXTERIOR CON EPOXI ATÓXICO SEGUN UNE-EN 545 , INCLUSO JUNTAS MECANICAS DE FUNDICION DUCTIL, MONTAJE Y PRUEBAS.</t>
  </si>
  <si>
    <t>U331303</t>
  </si>
  <si>
    <t>CODO (E-E) F.DUCTIL DN=150 MM</t>
  </si>
  <si>
    <t>CODO ENCHUFE-ENCHUFE EN FUNDICION DUCTIL DN = 150 MM, PINTADO INTERIOR Y EXTERIOR CON EPOXI ATÓXICO SEGUN UNE-EN 545 , INCLUSO JUNTAS MECANICAS DE FUNDICION DUCTIL, MONTAJE Y PRUEBAS.</t>
  </si>
  <si>
    <t>U331304</t>
  </si>
  <si>
    <t>CODO (E-E) F.DUCTIL DN=200 MM</t>
  </si>
  <si>
    <t>CODO ENCHUFE-ENCHUFE EN FUNDICION DUCTIL  DN = 200 MM, PINTADO INTERIOR Y EXTERIOR CON EPOXI ATÓXICO SEGUN UNE-EN 545 , INCLUSO JUNTAS MECANICAS DE FUNDICION DUCTIL, MONTAJE Y PRUEBAS.</t>
  </si>
  <si>
    <t>U331305</t>
  </si>
  <si>
    <t>CODO (E-E) F.DUCTIL DN=250 MM</t>
  </si>
  <si>
    <t>CODO ENCHUFE-ENCHUFE EN FUNDICION DUCTIL  DN = 250 MM, PINTADO INTERIOR Y EXTERIOR CON EPOXI ATOXICO SEGUN UNE-EN 545 , INCLUSO JUNTAS MECANICAS DE FUNDICION DUCTIL, MONTAJE Y PRUEBAS.</t>
  </si>
  <si>
    <t>U331500</t>
  </si>
  <si>
    <t>CONO REDUCCION F.D. E/E DN=80MM</t>
  </si>
  <si>
    <t>CONO DE REDUCCION ENCHUFE-ENCHUFE DN=80 MM. EN BOCA DE ENTRADA, EN FUNDICION DUCTIL PINTADO INTERIOR Y EXTERIOR CON EPOXI ATÓXICO SEGUN UNE-EN 545 , INCLUSO MONTAJE, JUNTA EXPRESS, TORNILLERIA Y PRUEBAS.</t>
  </si>
  <si>
    <t>U331501</t>
  </si>
  <si>
    <t>CONO REDUCCION F.D. E/E DN=100MM</t>
  </si>
  <si>
    <t>CONO DE REDUCCION ENCHUFE-ENCHUFE DN=100 MM. EN BOCA DE  ENTRADA, EN FUNDICION DUCTIL PINTADO INTERIOR Y EXTERIOR CON EPOXI ATÓXICO SEGUN UNE-EN 545 , INCLUSO MONTAJE,JUNTA EXPRESS, TORNILLERIA Y PRUEBAS.</t>
  </si>
  <si>
    <t>U331502</t>
  </si>
  <si>
    <t>CONO REDUCCION F.D. E/E DN=125MM</t>
  </si>
  <si>
    <t>CONO DE REDUCCION ENCHUFE-ENCHUFE DN=125 MM. EN BOCA DE ENTRADA, EN FUNDICION DUCTIL PINTADO INTERIOR Y EXTERIOR CON EPOXI ATÓXICO SEGUN UNE-EN 545 , INCLUSO MONTAJE, JUNTA EXPRESS, TORNILLERIA Y PRUEBAS.</t>
  </si>
  <si>
    <t>U331503</t>
  </si>
  <si>
    <t>CONO REDUCCION F.D. E/E DN=150MM</t>
  </si>
  <si>
    <t>CONO DE REDUCCION ENCHUFE-ENCHUFE DN=150 MM. EN BOCA DE ENTRADA, EN FUNDICION DUCTIL PINTADO INTERIOR Y EXTERIOR CON EPOXI ATÓXICO SEGUN UNE-EN 545 , INCLUSO MONTAJE, JUNTA EXPRESS, TORNILLERIA Y PRUEBAS.</t>
  </si>
  <si>
    <t>U331504</t>
  </si>
  <si>
    <t>CONO REDUCCION F.D. E/E DN=200MM</t>
  </si>
  <si>
    <t>CONO DE REDUCCION ENCHUFE-ENCHUFE DN=200 MM. EN BOCA DE ENTRADA, EN FUNDICION DUCTIL PINTADO INTERIOR Y EXTERIOR CON EPOXI ATÓXICO SEGUN UNE-EN 545 , INCLUSO MONTAJE, JUNTA EXPRESS, TORNILLERIA Y PRUEBAS.</t>
  </si>
  <si>
    <t>U331505</t>
  </si>
  <si>
    <t>CONO REDUCCION F.D. E/E DN=250MM</t>
  </si>
  <si>
    <t>CONO DE REDUCCION ENCHUFE-ENCHUFE DN=250 MM. EN BOCA DE  ENTRADA, EN FUNDICION DUCTIL PINTADO INTERIOR Y EXTERIOR CON EPOXI ATOXICO SEGUN UNE-EN 545, INCLUSO MONTAJE, JUNTA EXPRESS, TORNILLERIA Y PRUEBAS.</t>
  </si>
  <si>
    <t>U331506</t>
  </si>
  <si>
    <t>CONO REDUCCION F.D. E/E DN=300MM</t>
  </si>
  <si>
    <t>CONO DE REDUCCION ENCHUFE-ENCHUFE DN=300 MM. EN BOCA DE ENTRADA, EN FUNDICION DUCTIL PINTADO INTERIOR Y EXTERIOR CON EPOXI ATOXICO SEGUN UNE-EN 545, INCLUSO MONTAJE, JUNTA EXPRESS, TORNILLERIA Y PRUEBAS.</t>
  </si>
  <si>
    <t>U3500</t>
  </si>
  <si>
    <t>VALVULAS DE COMPUERTA</t>
  </si>
  <si>
    <t>U350000</t>
  </si>
  <si>
    <t>VALVULA COMPUERTA DN=50 MM PN16</t>
  </si>
  <si>
    <t>VALVULA DE COMPUERTA DE CIERRE ELASTICO DN=50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</si>
  <si>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U350001</t>
  </si>
  <si>
    <t>VALVULA COMPUERTA DN=65 MM PN16</t>
  </si>
  <si>
    <t>VALVULA DE COMPUERTA DE CIERRE ELASTICO DN=65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</si>
  <si>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U350002</t>
  </si>
  <si>
    <t>VALVULA COMPUERTA DN=80 MM PN16</t>
  </si>
  <si>
    <t>VALVULA DE COMPUERTA DE CIERRE ELASTICO DN=80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</si>
  <si>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U350003</t>
  </si>
  <si>
    <t>VALVULA COMPUERTA DN=100 MM PN16</t>
  </si>
  <si>
    <t>VALVULA DE COMPUERTA DE DM=100 MM PARA PN=16 AT, CUERPO DE FUNDICION NODULAR GGG-50, CON BRIDAS BARRENADAS S/DIN 2533, DISTANCIA ENTRE BRIDAS DIN 3202 F-4, TAPA DE FUNDICION NODULAR GGG-50, TORNILLOS INOX. A-2, JUNTA TORICA NBR, HUSILLO INOX AISI-420 RECTIFICADO Y PULIDO POR LAMINACION DE RODILLOS, COMPUERTA DE FUNDICION DUCTIL VULCANIZADA CON ELASTOMERO EPDM, PINTURA EPOXI ATOXICA, VOLANTE DE FUNDICION GRIS GG-25, TORNILLO Y ARANDELA INOX A-2, MONTAJE Y PRUEBA.</t>
  </si>
  <si>
    <t>U350004</t>
  </si>
  <si>
    <t>VALVULA COMPUERTA DN=125 MM PN16</t>
  </si>
  <si>
    <t>VALVULA DE COMPUERTA DE CIERRE ELASTICO DN=125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</si>
  <si>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U350005</t>
  </si>
  <si>
    <t>VALVULA COMPUERTA DN=150 MM PN16</t>
  </si>
  <si>
    <t>VALVULA DE COMPUERTA DE CIERRE ELASTICO DN=150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</si>
  <si>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U350006</t>
  </si>
  <si>
    <t>VALVULA COMPUERTA DN=200 MM PN16</t>
  </si>
  <si>
    <t>VALVULA DE COMPUERTA DE CIERRE ELASTICO DN=200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</si>
  <si>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U350007</t>
  </si>
  <si>
    <t>VALVULA COMPUERTA DN=250 MM PN16</t>
  </si>
  <si>
    <t>VALVULA DE COMPUERTA DE CIERRE ELASTICO DN=250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</si>
  <si>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U350008</t>
  </si>
  <si>
    <t>VALVULA COMPUERTA DN=300 MM PN16</t>
  </si>
  <si>
    <t>VALVULA DE COMPUERTA DE CIERRE ELASTICO DN=300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</si>
  <si>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U4000</t>
  </si>
  <si>
    <t>VALVULAS DE RETENCIÓN</t>
  </si>
  <si>
    <t>U400000</t>
  </si>
  <si>
    <t>VALVULA RETENCION DN=50 MM</t>
  </si>
  <si>
    <t>VALVULA DE RETENCION DE DOBLE CLAPETA DN= 50 MM PARA PN-10, 16 Y 25 AT. CON CUERPO DE FUNDICION NODULAR, CLAPETAS DE ACERO INOXIDABLE, ASIENTO DE N.B.R., INCLUSO JUNTAS, TORNILLERIA GALVANIZADA POR CENTRIFUGACION, MONTAJE Y PRUEBAS.</t>
  </si>
  <si>
    <t>U400001</t>
  </si>
  <si>
    <t>VALVULA RETENCION DN=65 MM</t>
  </si>
  <si>
    <t>VALVULA DE RETENCION DE DOBLE CLAPETA DN= 65 MM PARA PN-10, 16 Y 25 AT. CON CUERPO DE FUNDICION NODULAR, CLAPETAS DE ACERO INOXIDABLE, ASIENTO DE N.B.R., INCLUSO JUNTAS, TORNILLERIA GALVANIZADA POR CENTRIFUGACION, MONTAJE Y PRUEBAS.</t>
  </si>
  <si>
    <t>U400002</t>
  </si>
  <si>
    <t>VALVULA RETENCION DN=80 MM</t>
  </si>
  <si>
    <t>VALVULA DE RETENCION DE DOBLE CLAPETA DN= 80 MM PARA PN-10, 16 Y 25 AT. CON CUERPO DE FUNDICION NODULAR, CLAPETAS DE ACERO INOXIDABLE, ASIENTO DE N.B.R. INCLUSO JUNTAS, TORNILLERIA GALVANIZADA POR CENTRIFUGACION, MONTAJE Y PRUEBAS.</t>
  </si>
  <si>
    <t>U400003</t>
  </si>
  <si>
    <t>VALVULA RETENCION DN=100 MM</t>
  </si>
  <si>
    <t>VALVULA DE RETENCION DE DOBLE CLAPETA DN=100 MM PARA PN-10, 16 Y 25 AT. CON CUERPO DE FUNDICION NODULAR, CLAPETAS DE ACERO INOXIDABLE, ASIENTO DE N.B.R.INCLUSO JUNTAS, TORNILLERIA GALVANIZADA POR CENTRIFUGACION, MONTAJE Y PRUEBAS.</t>
  </si>
  <si>
    <t>U400004</t>
  </si>
  <si>
    <t>VALVULA RETENCION DN=125 MM</t>
  </si>
  <si>
    <t>VALVULA DE RETENCION DE DOBLE CLAPETA DN=125 MM PARA PN-10, 16 Y 25 AT. CON CUERPO DE FUNDICION NODULAR, CLAPETAS DE ACERO INOXIDABLE, ASIENTO DE N.B.R.INCLUSO JUNTAS, TORNILLERIA GALVANIZADA POR CENTRUFUGACION, MONTAJE Y PRUEBAS.</t>
  </si>
  <si>
    <t>U400005</t>
  </si>
  <si>
    <t>VALVULA RETENCION DN=150 MM</t>
  </si>
  <si>
    <t>VALVULA DE RETENCION DE DOBLE CLAPETA DN=150 MM PARA PN-10, 16 Y 25 AT. CON CUERPO DE FUNDICION NODULAR, CLAPETAS DE ACERO INOXIDABLE, ASIENTO DE N.B.R. INCLUSO JUNTAS, TORNILLERIA GALVANIZADA POR CENTRIFUGACION, MONTAJE Y PRUEBAS.</t>
  </si>
  <si>
    <t>U400006</t>
  </si>
  <si>
    <t>VALVULA RETENCION DN=200 MM</t>
  </si>
  <si>
    <t>VALVULA DE RETENCION DE DOBLE CLAPETA DN=200 MM PARA PN-10, 16 Y 25 AT. CON CUERPO DE FUNDICION NODULAR, CLAPETAS DE ACERO INOXIDABLE, ASIENTO DE N.B.R. INCLUSO JUNTAS, TORNILLERIA GALVANIZADA POR CENTRIFUGACION, MONTAJE Y PRUEBAS.</t>
  </si>
  <si>
    <t>U400007</t>
  </si>
  <si>
    <t>VALVULA RETENCION DN=250 MM</t>
  </si>
  <si>
    <t>VALVULA DE RETENCION DE DOBLE CLAPETA DN=250 MM PARA PN-10, 16 Y 25 AT. CON CUERPO DE FUNDICION NODULAR, CLAPETAS DE ACERO INOXIDABLE, ASIENTO DE N.B.R. INCLUSO JUNTAS, TORNILLERIA GALVANIZADA POR CENTRIFUGACION, MONTAJE Y PRUEBAS.</t>
  </si>
  <si>
    <t>U4200</t>
  </si>
  <si>
    <t>VALVULA REDUCTORA PRESION CON VALVULA PILOTO</t>
  </si>
  <si>
    <t>U420005</t>
  </si>
  <si>
    <t>VALVULA REDUCTORA PRESION 65 MM</t>
  </si>
  <si>
    <t>VALVULA REDUCTORA DE PRESION CON VALVULA PILOTO DN= 65 MM PARA PN=16 AT, PARA CAUDALES MAX. DE SALIDA 19,0 L/S CUERPO Y TAPA EN FUN. DUCTIL, TORNILLERIA DE UNION INOX A-2, JUNTA PLANA DE EPDM CON OREJETAS DE CENTRADO, TARADO EN TALLER, MONTAJE Y PRUEBAS.</t>
  </si>
  <si>
    <t>U420006</t>
  </si>
  <si>
    <t>VALVULA REDUCTORA PRESION 80 MM</t>
  </si>
  <si>
    <t>VALVULA REDUCTORA DE PRESION CON VALVULA PILOTO DN= 80 MM. PARA PN=16 AT PARA , CAUDALES  MAX. DE SALIDA 28,0 L/S CUERPO Y TAPA EN FUNDICION DUCTIL, TORNILLERIA DE UNION INOX A-2, JUNTA PLANA DE EPDM CON OREJETAS DE CENTRADO, TARDO EN TALLER, MONTAJE Y PRUEBA.</t>
  </si>
  <si>
    <t>U420007</t>
  </si>
  <si>
    <t>VALVULA REDUCTORA PRESION 100 MM</t>
  </si>
  <si>
    <t>VALVULA REDUCTORA DE PRESION CON VALVULA PILOTO DN= 100 MM. PARA PN=16 AT PARA , CAUDALES  MAX. DE SALIDA 49,0 L/S CUERPO Y TAPA EN FUNDICION DUCTIL, TORNILLERIA DE UNION INOX A-2, JUNTA PLANA DE EPDM CON OREJETAS DE CENTRADO, TARDO EN TALLER, MONTAJE Y PRUEBAS.</t>
  </si>
  <si>
    <t>U420008</t>
  </si>
  <si>
    <t>VALVULA REDUCTORA PRESION 150 MM</t>
  </si>
  <si>
    <t>VALVULA REDUCTORA DE PRESION CON VALVULA PILOTO DN= 150 MM. PARA PN=16 AT PARA , CAUDALES  MAX. DE SALIDA 113,0 L/S CUERPO Y TAPA EN FUNDICION DUCTIL, TORNILLERIA DE UNION INOX A-2, JUNTA PLANA DE EPDM CON OREJETAS DE CENTRADO, TARDO EN TALLER, MONTAJE Y PRUEBAS.</t>
  </si>
  <si>
    <t>U4201</t>
  </si>
  <si>
    <t>VALVULAS REDUCTORAS DE PRESION ACCION DIRECTA</t>
  </si>
  <si>
    <t>U420100</t>
  </si>
  <si>
    <t>VALV. REDUC PRES. A/D DN=50 MM</t>
  </si>
  <si>
    <t>VALVULA REDUCTORA DE PRESION DE ACCION DIRECTA DN=50 MM PN-16 PARA CAUDALES MAXIMOS DE 8 L/S, CUERPO Y TAPA DE FUNDICION DUCTIL, TORNILLERIA DE UNION INOX A-2, JUNTA PLANA DE EPDM CON OREJETAS DE CENTRADO, TARADO EN TALLER, MONTAJE Y PRUEBAS.</t>
  </si>
  <si>
    <t>U420101</t>
  </si>
  <si>
    <t>VALV. REDUC PRES. A/D DN=65 MM</t>
  </si>
  <si>
    <t>VALVULA REDUCTORA DE PRESION DE ACCION DIRECTA DN=65 MM PN-16 PARA CAUDALES MAXIMOS DE 15 L/S, CUERPO Y TAPA DE FUNDICION DUCTIL, TORNILLERIA DE UNION INOX A-2, JUNTA PLANA DE EPDM CON OREJETAS DE CENTRADO, TARADO EN TALLER, MONTAJE Y PRUEBAS.</t>
  </si>
  <si>
    <t>U420102</t>
  </si>
  <si>
    <t>VALV. REDUC PRES. A/D DN=80 MM</t>
  </si>
  <si>
    <t>VALVULA REDUCTORA DE PRESION DE ACCION DIRECTA DN=80 MM PN-16 PARA CAUDALES MAXIMOS DE 19 L/S, CUERPO Y TAPA DE FUNDICION DUCTIL, TORNILLERIA DE UNION INOX A-2, JUNTA PLANA DE EPDM CON OREJETAS DE CENTRADO, TARADO EN TALLER, MONTAJE Y PRUEBAS.</t>
  </si>
  <si>
    <t>U420103</t>
  </si>
  <si>
    <t>VALV. REDUC PRES. A/D DN=100 MM</t>
  </si>
  <si>
    <t>VALVULA REDUCTORA DE PRESION DE ACCION DIRECTA DN=100 MM PN-16 PARA CAUDALES MAXIMOS DE 27 L/S, CUERPO Y TAPA DE FUNDICION DUCTIL, TORNILLERIA DE UNION INOX A-2, JUNTA PLANA DE EPDM CON OREJETAS DE CENTRADO, TARADO EN TALLER, MONTAJE Y PRUEBAS.</t>
  </si>
  <si>
    <t>VALV. REDUC PRES. A/D DN=150 MM</t>
  </si>
  <si>
    <t>U5300</t>
  </si>
  <si>
    <t>CONTADOR DE CHORRO MÚLTIPLE</t>
  </si>
  <si>
    <t>U530000</t>
  </si>
  <si>
    <t>CONTADOR DE CHORRO MULTIPLE DN= 15 MM</t>
  </si>
  <si>
    <t>CONTADOR DE CHORRO MULTIPLE DE DN= 15 MM, UNIONES ROSCADAS, INCLUSO PIEZAS COMPLEMENTARIAS DE UNION, MONTAJE Y PRUEBAS.</t>
  </si>
  <si>
    <t>U530001</t>
  </si>
  <si>
    <t>CONTADOR DE CHORRO MULTIPLE DN= 25 MM</t>
  </si>
  <si>
    <t>CONTADOR DE CHORRO MULTIPLE DE DN= 25 MM, UNIONES ROSCADAS, INCLUSO PIEZAS COMPLEMENTARIAS DE UNION, MONTAJE Y PRUEBAS.</t>
  </si>
  <si>
    <t>U530002</t>
  </si>
  <si>
    <t>CONTADOR DE CHORRO MULTIPLE DN= 40 MM</t>
  </si>
  <si>
    <t>CONTADOR DE CHORRO MULTIPLE DE DN= 40 MM, UNIONES ROSCADAS, INCLUSO PIEZAS COMPLEMENTARIAS DE UNION, MONTAJE Y PRUEBAS.</t>
  </si>
  <si>
    <t>U5301</t>
  </si>
  <si>
    <t>CONTADOR TIPO WOLTMAN</t>
  </si>
  <si>
    <t>U530100</t>
  </si>
  <si>
    <t>CONTADOR NORMAL WOLTMAN DN=50</t>
  </si>
  <si>
    <t>CONTADOR NORMAL TIPO WOLTMAN  DE DN= 50 MM PARA PN= 10/16 AT HELICE HORIZONTAL, ARRASTRE MAGNETICO Y LECTURA DIRECTA CON POSIBILIDAD DE EMISOR DE IMPULSOS "NAMUR" (IMPULSO=1 L.).INCLUIDA VERIFICACION PRIMITIVA, MONTAJE Y PRUEBAS.</t>
  </si>
  <si>
    <t>U530101</t>
  </si>
  <si>
    <t>CONTADOR NORMAL WOLTMAN DN=65</t>
  </si>
  <si>
    <t>CONTADOR NORMAL TIPO WOLTMAN  DE DN= 65 MM PARA PN= 10/16 AT HELICE HORIZONTAL, ARRASTRE MAGNETICO Y LECTURA DIRECTA CON POSIBILIDAD DE EMISOR DE IMPULSOS "NAMUR" (IMPULSO=1 L.). INCLUIDA VERIFICACION PRIMITIVA, MONTAJE Y PRUEBAS.</t>
  </si>
  <si>
    <t>U530102</t>
  </si>
  <si>
    <t>CONTADOR NORMAL WOLTMAN DN=80</t>
  </si>
  <si>
    <t>CONTADOR NORMAL TIPO WOLTMAN DE DN= 80 MM PARA PN= 10/16 AT HELICE HORIZONTAL, ARRASTRE MAGNETICO Y LECTURA DIRECTA CON POSIBILIDAD DE EMISOR DE IMPULSOS "NAMUR" (IMPULSO=1 L.). INCLUIDA VERIFICACION PRIMITIVA, MONTAJE Y PRUEBAS.</t>
  </si>
  <si>
    <t>U530103</t>
  </si>
  <si>
    <t>CONTADOR NORMAL WOLTMAN DN=100</t>
  </si>
  <si>
    <t>CONTADOR NORMAL TIPO WOLTMAN  DE DN=100 MM PARA PN= 10/16 AT HELICE HORIZONTAL, ARRASTRE MAGNETICO Y LECTURA DIRECTA CON POSIBILIDAD DE EMISOR DE IMPULSOS "NAMUR" (IMPULSO=1 L.). INCLUIDA VERIFICACION PRIMITIVA, MONTAJE Y PRUEBAS.</t>
  </si>
  <si>
    <t>U530104</t>
  </si>
  <si>
    <t>CONTADOR NORMAL WOLTMAN DN=125</t>
  </si>
  <si>
    <t>CONTADOR NORMAL TIPO WOLTMAN  DE DN=125 MM PARA PN= 10/16 AT HELICE HORIZONTAL, ARRASTRE MAGNETICO Y LECTURA DIRECTA CON POSIBILIDAD DE EMISOR DE IMPULSOS "NAMUR" (IMPULSO=1 L.). INCUIDA VERIFICACION PRIMITIVA, MONTAJE Y PRUEBAS.</t>
  </si>
  <si>
    <t>U5800</t>
  </si>
  <si>
    <t>MANOMETROS ESTANCOS</t>
  </si>
  <si>
    <t>U580002</t>
  </si>
  <si>
    <t>MANOMETRO ESTANCO HASTA 16KG/CM2</t>
  </si>
  <si>
    <t>MANOMETRO ESTANCO, GRADUADO HASTA 16 KG/CM2 CON ESFERA DE 100 MM DE DIAMETRO LLENA DE GLICERINA O ACEITE DE VASELINA CLASE 1 DE EXACTITUD, LLAVE DE BOLA DN=1/2 PULGADA ROSCA GAS, MANGUITO DE UNION, MONTAJE Y PRUEBAS.</t>
  </si>
  <si>
    <t>U6900</t>
  </si>
  <si>
    <t>SIEMBRA Y PLANTACIONES</t>
  </si>
  <si>
    <t>U690200</t>
  </si>
  <si>
    <t>CESPED QUE INCLUYE LA PREPARACIO</t>
  </si>
  <si>
    <t>CESPED QUE INCLUYE LA PREPARACION DEL TERRENO, LIMPIEZA, RASTRILLADO, ABONADO PREVIO, SIEMBRA CON MEZCLA HERBACEAS: AGROSTIUS TENUIS (30%), POA-PRATENSES (30%), FESTULA RUBRA (30%), LOLIUM PERENNE(10 %), RIEGOS, REPOSICION DE FALTAS Y PRIMERA SIEGA.</t>
  </si>
  <si>
    <t>U690300</t>
  </si>
  <si>
    <t>TIERRA VEGETAL EXTENDIDA EN CAPA</t>
  </si>
  <si>
    <t>TIERRA VEGETAL PROCEDENTE DE PRESTAMOS, EXTENDIDA EN CAPA DE 0,30 M., QUE INCLUYE SUMINISTRO, ARADO CON MOTOCULTOR, DESTERRONADO, LABOREO Y RASTRILLADO.</t>
  </si>
  <si>
    <t>% Gastos generales</t>
  </si>
  <si>
    <t>% Beneficio industrial</t>
  </si>
  <si>
    <t>Gastos generales</t>
  </si>
  <si>
    <t>Beneficio industrial</t>
  </si>
  <si>
    <t>PRESUPUESTO DE EJECUCIÓN MATERIAL</t>
  </si>
  <si>
    <t>PRESUPUESTO BASE DE LICITACIÓN SIN IVA</t>
  </si>
  <si>
    <t>PRESUPUESTO BASE DE LICITACIÓN</t>
  </si>
  <si>
    <t>IVA</t>
  </si>
  <si>
    <t>U10000</t>
  </si>
  <si>
    <t>INGENIERIA</t>
  </si>
  <si>
    <t>U1000000</t>
  </si>
  <si>
    <t>TRBAJO DE INGENIERIA</t>
  </si>
  <si>
    <t>TRABAJO DE INGENIERIA INCLUYENDO: 
-TODO LO NECESARIO PARA LA REDACCIÓN DE LA MEMORIA VALORADA O EL PROYECTO. INCLYENDO REPLANTEO, ACLARACIONES PREVIAS, VISITAS A CAMPO Y/O ACTUALIZACIONES PROPUESTAS POR LA CABB. 
-TODA LA DOCUMENTACIÓN FINAL PARA LA LIQUIDACIÑON DE LA OBRA. 
-TODOS LOS DOCUEMENTOS SOLICITADOS POR LA CABB PARA LA OBTENCION DE PERMISOS RELACIONADOS CON LA OBRA.</t>
  </si>
  <si>
    <t>U0XXXXX</t>
  </si>
  <si>
    <t>DEMOLICIÓN DE PAVIMENTO DE HORMIGÓN Y/O ASFALTADO</t>
  </si>
  <si>
    <t>DEMOLICIÓN DE PAVIMENTO DE HORMIGÓN Y/O ASFALTO HASTA 15 CMS DE ESPESOR, TRANSPORTE DENTRO DE LA OBRA Y DESCARGA</t>
  </si>
  <si>
    <t>U3300</t>
  </si>
  <si>
    <t>TUBERÍA FUNDICIÓN DUCTIL</t>
  </si>
  <si>
    <t>U330201</t>
  </si>
  <si>
    <t>TUBERIA F.DUCTIL (JAF) DN=80 MM</t>
  </si>
  <si>
    <t>TUBERIA DE FUNDICION DUCTIL DN= 80 MM,  CLASE DE PRESIÓN HASTA C100,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</si>
  <si>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U330202</t>
  </si>
  <si>
    <t>TUBERIA F.DUCTIL (JAF) DN=100 MM</t>
  </si>
  <si>
    <t>TUBERIA DE FUNDICION DUCTIL DN= 100 MM,  CLASE DE PRESIÓN HASTA C100,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</si>
  <si>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U330203</t>
  </si>
  <si>
    <t>TUBERIA F.DUCTIL (JAF) DN=125 MM</t>
  </si>
  <si>
    <t>TUBERIA DE FUNDICION DUCTIL DN= 125 MM, CLASE DE PRESIÓN HASTA C64,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</si>
  <si>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U330204</t>
  </si>
  <si>
    <t>TUBERIA F.DUCTIL (JAF) DN=150 MM</t>
  </si>
  <si>
    <t>TUBERIA DE FUNDICION DUCTIL DN= 150 MM, CLASE DE PRESIÓN HASTA C64,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</si>
  <si>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U330205</t>
  </si>
  <si>
    <t>TUBERIA F.DUCTIL (JAF) DN=200 MM</t>
  </si>
  <si>
    <t>TUBERIA DE FUNDICION DUCTIL DN= 200 MM, CLASE DE PRESIÓN HASTA C50,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</si>
  <si>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U330206</t>
  </si>
  <si>
    <t>TUBERIA F.DUCTIL (JAF) DN=250 MM</t>
  </si>
  <si>
    <t>TUBERIA DE FUNDICION DUCTIL DN= 250 MM, CLASE DE PRESIÓN HASTA C50,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</si>
  <si>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U330207</t>
  </si>
  <si>
    <t>TUBERIA F.DUCTIL (JAF) DN=300 MM</t>
  </si>
  <si>
    <t>TUBERIA DE FUNDICION DUCTIL DN= 300 MM, CLASE DE PRESIÓN C40,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</si>
  <si>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U330208</t>
  </si>
  <si>
    <t>TUBERIA F.DUCTIL (JAF) DN=350 MM</t>
  </si>
  <si>
    <t>TUBERIA DE FUNDICION DUCTIL DN= 350 MM, CLASE DE PRESIÓN C30, CON JUNTA AUTOMATICA FLEXIBLE (J.A.F.), REVESTIMIENTO INTERIOR CON MORTERO DE CEMENTO Y REVESTIMIENTO EXTERIOR DE ZINC Y EPOXI ATÓXICO SEGUN UNE-EN 545, INCLUSO MONTAJE, P.P. DE JUNTAS, PIEZAS ESPECIALES, MACIZOS DE ANCLAJE Y PRUEBAS DE PRESION Y ESTANQUEIDAD,LIMPIEZA Y PRUEBAS DE DESINFECCIÓN.</t>
  </si>
  <si>
    <t>U5000</t>
  </si>
  <si>
    <t>CARRETES DE DESMONTAJE Y ADAPTADORES</t>
  </si>
  <si>
    <t>U500000</t>
  </si>
  <si>
    <t>CARRETE DE MONTAJE Y DESMONTAJE DE DN =50</t>
  </si>
  <si>
    <t>CARRETE DE MONTAJE Y DESMONTAJE DE DN= 50 MM PARA PN=10 AT, PN=16 AT O PN-25 AT, CON CUERPOS DE ACERO INOX. AISI-316, BRIDAS DE ACERO S 235 JR O O INOX, JUNTA DE CUATRO LABIOS NBR, TORNILLERIA A-2 Ó A-4,  INCLUSO MONTAJE Y PRUEBAS.</t>
  </si>
  <si>
    <t>U500001</t>
  </si>
  <si>
    <t>CARRETE DE MONTAJE Y DESMONTAJE DE DN =65</t>
  </si>
  <si>
    <t>CARRETE DE MONTAJE Y DESMONTAJE DE DN= 65 MM PARA PN=10 AT, PN=16 AT O PN-25 AT, CON CUERPOS DE ACERO INOX. AISI-316, BRIDAS DE ACERO S 235 JR O O INOX, JUNTA DE CUATRO LABIOS NBR, TORNILLERIA A-2 Ó A-4,  INCLUSO MONTAJE Y PRUEBAS.</t>
  </si>
  <si>
    <t>U500002</t>
  </si>
  <si>
    <t>CARRETE DE MONTAJE Y DESMONTAJE DE DN =80</t>
  </si>
  <si>
    <t>CARRETE DE MONTAJE Y DESMONTAJE DE DN= 80 MM PARA PN=10 AT, PN=16 AT O PN-25 AT, CON CUERPOS DE ACERO INOX. AISI-316, BRIDAS DE ACERO S 235 JR O O INOX, JUNTA DE CUATRO LABIOS NBR, TORNILLERIA A-2 Ó A-4,  INCLUSO MONTAJE Y PRUEBAS.</t>
  </si>
  <si>
    <t>U500003</t>
  </si>
  <si>
    <t>CARRETE DE MONTAJE Y DESMONTAJE DE DN =100</t>
  </si>
  <si>
    <t>CARRETE DE MONTAJE Y DESMONTAJE DE DN= 100 MM PARA PN=10 AT, PN=16 AT O PN-25 AT, CON CUERPOS DE ACERO INOX. AISI-316, BRIDAS DE ACERO S 235 JR O O INOX, JUNTA DE CUATRO LABIOS NBR, TORNILLERIA A-2 Ó A-4,  INCLUSO MONTAJE Y PRUEBAS.</t>
  </si>
  <si>
    <t>U500004</t>
  </si>
  <si>
    <t>CARRETE DE MONTAJE Y DESMONTAJE DE DN =125</t>
  </si>
  <si>
    <t>CARRETE DE MONTAJE Y DESMONTAJE DE DN= 125 MM PARA PN=10 AT, PN=16 AT O PN-25 AT, CON CUERPOS DE ACERO INOX. AISI-316, BRIDAS DE ACERO S 235 JR O O INOX, JUNTA DE CUATRO LABIOS NBR, TORNILLERIA A-2 Ó A-4,  INCLUSO MONTAJE Y PRUEBAS.</t>
  </si>
  <si>
    <t>U500005</t>
  </si>
  <si>
    <t>CARRETE DE MONTAJE Y DESMONTAJE DE DN =150</t>
  </si>
  <si>
    <t>CARRETE DE MONTAJE Y DESMONTAJE DE DN= 150 MM PARA PN=10 AT, PN=16 AT O PN-25 AT, CON CUERPOS DE ACERO INOX. AISI-316, BRIDAS DE ACERO S 235 JR O O INOX, JUNTA DE CUATRO LABIOS NBR, TORNILLERIA A-2 Ó A-4,  INCLUSO MONTAJE Y PRUEBAS.</t>
  </si>
  <si>
    <t>U500006</t>
  </si>
  <si>
    <t>CARRETE DE MONTAJE Y DESMONTAJE DE DN =200</t>
  </si>
  <si>
    <t>CARRETE DE MONTAJE Y DESMONTAJE DE DN= 200 MM PARA PN=10 AT, PN=16 AT O PN-25 AT, CON CUERPOS DE ACERO INOX. AISI-316, BRIDAS DE ACERO S 235 JR O O INOX, JUNTA DE CUATRO LABIOS NBR, TORNILLERIA A-2 Ó A-4,  INCLUSO MONTAJE Y PRUEBAS.</t>
  </si>
  <si>
    <t>U331820</t>
  </si>
  <si>
    <t>TUBERIA PEAD PN=16 DN= 25 MM</t>
  </si>
  <si>
    <t>TUBERIA P.E. (A.D.) DN= 25 MM PN-16 CALIDAD PE-100 INCLUSO MONTAJE, P.P. DE JUNTAS, PIEZAS ESPECIALES, MACIZOS DE ANCLAJE Y PRUEBAS DE PRESION Y ESTANQUEIDAD,LIMPIEZA Y PRUEBAS DE DESINFECCIÓN.</t>
  </si>
  <si>
    <t>U331821</t>
  </si>
  <si>
    <t>TUBERIA PEAD PN=16 DN= 32 MM</t>
  </si>
  <si>
    <t>TUBERIA P.E. (A.D.) DN= 32MM PN-16 CALIDAD PE-100 INCLUSO MONTAJE, P.P. DE JUNTAS, PIEZAS ESPECIALES, MACIZOS DE ANCLAJE Y PRUEBAS DE PRESION Y ESTANQUEIDAD,LIMPIEZA Y PRUEBAS DE DESINFECCIÓN.</t>
  </si>
  <si>
    <t>U331822</t>
  </si>
  <si>
    <t>TUBERIA PEAD PN=16 DN= 40 MM</t>
  </si>
  <si>
    <t>TUBERIA P.E. (A.D.) DN= 40 MM PN-16 CALIDAD PE-100 INCLUSO MONTAJE, P.P. DE JUNTAS, PIEZAS ESPECIALES, MACIZOS DE ANCLAJE Y PRUEBAS DE PRESION Y ESTANQUEIDAD,LIMPIEZA Y PRUEBAS DE DESINFECCIÓN.</t>
  </si>
  <si>
    <t>U331800</t>
  </si>
  <si>
    <t>TUBERIA PEAD PN=16 DN= 50 MM</t>
  </si>
  <si>
    <t>TUBERIA P.E. (A.D.) DN= 50 MM PN-16 CALIDAD PE-100 INCLUSO MONTAJE, P.P. DE JUNTAS, PIEZAS ESPECIALES, MACIZOS DE ANCLAJE Y PRUEBAS DE PRESION Y ESTANQUEIDAD,LIMPIEZA Y PRUEBAS DE DESINFECCIÓN.</t>
  </si>
  <si>
    <t>U331801</t>
  </si>
  <si>
    <t>TUBERIA PEAD PN=16 DN= 63 MM</t>
  </si>
  <si>
    <t>TUBERIA P.E. (A.D.) DN= 63 MM PN-16 CALIDAD PE-100 INCLUSO MONTAJE, P.P. DE JUNTAS, PIEZAS ESPECIALES, MACIZOS DE ANCLAJE Y PRUEBAS DE PRESION Y ESTANQUEIDAD,LIMPIEZA Y PRUEBAS DE DESINFECCIÓN.</t>
  </si>
  <si>
    <t>U331802</t>
  </si>
  <si>
    <t>TUBERIA PEAD PN=16 DN= 75 MM</t>
  </si>
  <si>
    <t>TUBERIA P.E. (A.D.) DN=75 MM PN-16 CALIDAD PE-100 INCLUSO MONTAJE, P.P. DE JUNTAS, PIEZAS ESPECIALES, MACIZOS DE ANCLAJE Y PRUEBAS DE PRESION Y ESTANQUEIDAD,LIMPIEZA Y PRUEBAS DE DESINFECCIÓN.</t>
  </si>
  <si>
    <t>U331803</t>
  </si>
  <si>
    <t>TUBERIA PEAD PN=16 DN= 90 MM</t>
  </si>
  <si>
    <t>TUBERIA P.E. (A.D.) DN=90 MM PN-16 CALIDAD PE-100 INCLUSO MONTAJE, P.P. DE JUNTAS, PIEZAS ESPECIALES, MACIZOS DE ANCLAJE Y PRUEBAS DE PRESION Y ESTANQUEIDAD.</t>
  </si>
  <si>
    <t>U331804</t>
  </si>
  <si>
    <t>TUBERIA PEAD PN=16 DN= 110 MM</t>
  </si>
  <si>
    <t>TUBERIA P.E. (A.D.) DN=110 MM PN-16 CALIDAD PE-100 INCLUSO MONTAJE, P.P. DE JUNTAS, PIEZAS ESPECIALES, MACIZOS DE ANCLAJE Y PRUEBAS DE PRESION Y ESTANQUEIDAD,LIMPIEZA Y PRUEBAS DE DESINFECCIÓN.</t>
  </si>
  <si>
    <t>U331805</t>
  </si>
  <si>
    <t>TUBERIA PEAD PN=16 DN= 125 MM</t>
  </si>
  <si>
    <t>TUBERIA P.E. (A.D.) DN=125 MM PN-16 CALIDAD PE-100 INCLUSO MONTAJE, P.P. DE JUNTAS, PIEZAS ESPECIALES, MACIZOS DE ANCLAJE Y PRUEBAS DE PRESION Y ESTANQUEIDAD,LIMPIEZA Y PRUEBAS DE DESINFECCIÓN.</t>
  </si>
  <si>
    <t>U3318</t>
  </si>
  <si>
    <t>TUBERIA POLIETILENO A.D</t>
  </si>
  <si>
    <t>VALVULAS SOSTENEDORA DE PRESIÓN</t>
  </si>
  <si>
    <t>VALVULAS LIMITADORAS DE CAUDAL</t>
  </si>
  <si>
    <t>VALV. SOST. PRES. A/D DN=65 MM</t>
  </si>
  <si>
    <t>VALVULA SOSTENEDORA DE PRESION DN=65 MM PN-16 PARA CAUDALES MAXIMOS DE 17 L/S, CUERPO Y TAPA DE FUNDICION DUCTIL, TORNILLERIA DE UNION INOX A-2, JUNTA PLANA DE EPDM CON OREJETAS DE CENTRADO, TARADO EN TALLER, MONTAJE Y PRUEBAS.</t>
  </si>
  <si>
    <t>VALVULA SOSTENEDORA DE PRESION DN=150 MM PN-16 PARA CAUDALES MAXIMOS DE 220 L/S, CUERPO Y TAPA DE FUNDICION DUCTIL, TORNILLERIA DE UNION INOX A-2, JUNTA PLANA DE EPDM CON OREJETAS DE CENTRADO, TARADO EN TALLER, MONTAJE Y PRUEBAS.</t>
  </si>
  <si>
    <t>VALVULA SOSTENEDORA DE PRESION DN=100 MM PN-16 PARA CAUDALES MAXIMOS DE 51 L/S, CUERPO Y TAPA DE FUNDICION DUCTIL, TORNILLERIA DE UNION INOX A-2, JUNTA PLANA DE EPDM CON OREJETAS DE CENTRADO, TARADO EN TALLER, MONTAJE Y PRUEBAS.</t>
  </si>
  <si>
    <t>VALV. SOST. PRES. A/D DN=100 MM</t>
  </si>
  <si>
    <t>VALV. SOST. PRES. A/D DN=150 MM</t>
  </si>
  <si>
    <t>VALV. LIMIT CAUDAL A/D DN=65 MM</t>
  </si>
  <si>
    <t>VALVULA LIMITADORA DE CAUDAL PILOTADA DN=65 MM PN-16 PARA CAUDALES MAXIMOS DE 8 L/S, CUERPO Y TAPA DE FUNDICION DUCTIL, TORNILLERIA DE UNION INOX A-2, JUNTA PLANA DE EPDM CON OREJETAS DE CENTRADO, TARADO EN TALLER, MONTAJE Y PRUEBAS.</t>
  </si>
  <si>
    <t>VALVULA LIMITADORA DE CAUDAL PILOTADA DN=100 MM PN-16 PARA CAUDALES MAXIMOS DE 8 L/S, CUERPO Y TAPA DE FUNDICION DUCTIL, TORNILLERIA DE UNION INOX A-2, JUNTA PLANA DE EPDM CON OREJETAS DE CENTRADO, TARADO EN TALLER, MONTAJE Y PRUEBAS.</t>
  </si>
  <si>
    <t>VALVULA LIMITADORA DE CAUDAL PILOTADA DN=150 MM PN-16 PARA CAUDALES MAXIMOS DE 8 L/S, CUERPO Y TAPA DE FUNDICION DUCTIL, TORNILLERIA DE UNION INOX A-2, JUNTA PLANA DE EPDM CON OREJETAS DE CENTRADO, TARADO EN TALLER, MONTAJE Y PRUEBAS.</t>
  </si>
  <si>
    <t>VALV. REDUC PRES. A/D DN=40 MM</t>
  </si>
  <si>
    <t>VALV. REDUC PRES. A/D DN=32 MM</t>
  </si>
  <si>
    <t>VALVULA REDUCTORA DE PRESION DE ACCION DIRECTA DN=32 MM PN-16 PARA CAUDALES MAXIMOS DE 8 L/S, CUERPO Y TAPA DE FUNDICION DUCTIL, TORNILLERIA DE UNION INOX A-2, JUNTA PLANA DE EPDM CON OREJETAS DE CENTRADO, TARADO EN TALLER, MONTAJE Y PRUEBAS.</t>
  </si>
  <si>
    <t>VALVULA REDUCTORA DE PRESION DE ACCION DIRECTA DN=40 MM PN-16 PARA CAUDALES MAXIMOS DE 8 L/S, CUERPO Y TAPA DE FUNDICION DUCTIL, TORNILLERIA DE UNION INOX A-2, JUNTA PLANA DE EPDM CON OREJETAS DE CENTRADO, TARADO EN TALLER, MONTAJE Y PRUEBAS.</t>
  </si>
  <si>
    <t>VALVULA REDUCTORA PRESION 200 MM</t>
  </si>
  <si>
    <t>VALVULA REDUCTORA DE PRESION CON VALVULA PILOTO DN= 200 MM. PARA PN=16 AT PARA , CAUDALES  MAX. DE SALIDA 113,0 L/S CUERPO Y TAPA EN FUNDICION DUCTIL, TORNILLERIA DE UNION INOX A-2, JUNTA PLANA DE EPDM CON OREJETAS DE CENTRADO, TARDO EN TALLER, MONTAJE Y PRUEBAS.</t>
  </si>
  <si>
    <t>VALVULA REDUCTORA PRESION 250 MM</t>
  </si>
  <si>
    <t>VALVULA REDUCTORA DE PRESION CON VALVULA PILOTO DN= 250 MM. PARA PN=16 AT PARA , CAUDALES  MAX. DE SALIDA 113,0 L/S CUERPO Y TAPA EN FUNDICION DUCTIL, TORNILLERIA DE UNION INOX A-2, JUNTA PLANA DE EPDM CON OREJETAS DE CENTRADO, TARDO EN TALLER, MONTAJE Y PRUEBAS.</t>
  </si>
  <si>
    <t>VALVULA REDUCTORA PRESION 125 MM</t>
  </si>
  <si>
    <t>VALVULA REDUCTORA DE PRESION CON VALVULA PILOTO DN= 125 MM. PARA PN=16 AT PARA , CAUDALES  MAX. DE SALIDA 49,0 L/S CUERPO Y TAPA EN FUNDICION DUCTIL, TORNILLERIA DE UNION INOX A-2, JUNTA PLANA DE EPDM CON OREJETAS DE CENTRADO, TARDO EN TALLER, MONTAJE Y PRUEBAS.</t>
  </si>
  <si>
    <t>CARRETE DE MONTAJE Y DESMONTAJE DE DN =40</t>
  </si>
  <si>
    <t>CARRETE DE MONTAJE Y DESMONTAJE DE DN= 40 MM PARA PN=10 AT, PN=16 AT O PN-25 AT, CON CUERPOS DE ACERO INOX. AISI-316, BRIDAS DE ACERO S 235 JR O O INOX, JUNTA DE CUATRO LABIOS NBR, TORNILLERIA A-2 Ó A-4,  INCLUSO MONTAJE Y PRUEBAS.</t>
  </si>
  <si>
    <t>U7100</t>
  </si>
  <si>
    <t>U71000</t>
  </si>
  <si>
    <t>DESMONTAJE VALVULAS REGULADORAS ACTUALES</t>
  </si>
  <si>
    <t>DESMONTAJE VALVULAS REGULADORAS ACTUALES DE CUALQUIER DIAMETRO Y MATERIAL QUE SE PUDIERAN ENCONTRAR EN LA RED, INCLUYENDO PIECERIO, TUBERIAS E INSTRUMENTACIÓN Y ENVIO A VERTEDERO DE RECICLAJE</t>
  </si>
  <si>
    <t>VALVULA COMPUERTA DN=40 MM PN16</t>
  </si>
  <si>
    <t>VALVULA DE COMPUERTA DE CIERRE ELASTICO DN=40 MM PARA PN-16 AT, CUERPO DE FUNDICION NODULAR GGG-50, CON BRIDAS BARRENADAS S/DIN 2533, DISTANCIA ENTRE BRIDAS DIN 3202 F-4, TAPA DE FUNDICION NODULAR GGG-50, TORNILLOS INOX. A-2, JUNTA TORICA NBR, HUSILLO INOX. AISI-420 RECTIFICADO Y PULIDO POR LAMINACION DE RODILLOS, COMPUERTA DE FUNDICION DUCTIL VULCANIZADA CON ELASTOMERO EPDM, PINTURA EPOXI ATOXICA, VOLANTE DE FUNDICION GRIS GG-25, TORNILLO Y ARANDELAS INOX. A-2, MONTAJE Y PRUEBA.</t>
  </si>
  <si>
    <t>U400011</t>
  </si>
  <si>
    <t>VALVULA RETENCION DN=40 MM</t>
  </si>
  <si>
    <t>VALVULA DE RETENCION DE DOBLE CLAPETA DN= 40 MM PARA PN-10, 16 Y 25 AT. CON CUERPO DE FUNDICION NODULAR, CLAPETAS DE ACERO INOXIDABLE, ASIENTO DE N.B.R., INCLUSO JUNTAS, TORNILLERIA GALVANIZADA POR CENTRIFUGACION, MONTAJE Y PRUEBAS.</t>
  </si>
  <si>
    <t>U4900</t>
  </si>
  <si>
    <t>VENTOSA DOBLE BOLA SIN VÁLVULA</t>
  </si>
  <si>
    <t>U490000</t>
  </si>
  <si>
    <t>VENTOSA DOBLE BOLA DE DN= 25MM</t>
  </si>
  <si>
    <t>VENTOSA TRIFUNCIONAL DE DOBLE BOLA CON EFECTO CINETICO DE DN= 25 MM PARA PN-10/16 CON CUERPO Y TAPA DE FUNDICION NODULAR, BOLAS Y TORNILLOS INOXID. AISI-304 ASIENTO DE CAUCHO, TORNILLERIA 8.8 GALVANIZADA EN CALIENTE, PINTURA EPOXI ATOXICA, MONTAJE Y PRUEBAS.</t>
  </si>
  <si>
    <t>U490001</t>
  </si>
  <si>
    <t>VENTOSA DOBLE BOLA DE DN= 50MM</t>
  </si>
  <si>
    <t>VENTOSA TRIFUNCIONAL DE DOBLE BOLA CON EFECTO CINETICO DE DN= 50 MM PARA PN=10/16, CON CUERPO Y TAPA DE FUNDICION NODULAR, BOLAS Y TORNILLOS INOXID. AISI-304. ASIENTO DE CAUCHO, TORNILLERIA 8.8 GALVANIZADA EN CALIENTE, PINTURA EPOXI ATOXICA, MONTAJE Y PRUEBAS.</t>
  </si>
  <si>
    <t>U490002</t>
  </si>
  <si>
    <t>VENTOSA DOBLE BOLA DE DN= 65MM</t>
  </si>
  <si>
    <t>VENTOSA TRIFUNCIONAL DE DOBLE BOLA CON EFECTO CINETICO DE DN= 65 MM PARA PN=10/16 CON CUERPO Y TAPA DE FUNDICION NODULAR, BOLAS Y TORNILLOS INOXID. AISI-304. ASIENTO DE CAUCHO, TORNILLERIA 8.8 GALVANIZADA EN CALIENTE, PINTURA EPOXI ATOXICA, MONTAJE Y PRUEBAS.</t>
  </si>
  <si>
    <t>U490003</t>
  </si>
  <si>
    <t>VENTOSA DOBLE BOLA DE DN= 80MM</t>
  </si>
  <si>
    <t>VENTOSA TRIFUNCIONAL DE DOBLE BOLA CON EFECTO CINETICO DE DN= 80 MM PARA PN=10/16 CON CUERPO Y TAPA DE FUNDICION NODULAR, BOLAS Y TORNILLOS INOXID. AISI-304. ASIENTO DE CAUCHO, TORNILLERIA 8.8 GALVANIZADA EN CALIENTE, PINTURA EPOXI ATOXICA, MONTAJE Y PRUEBAS.</t>
  </si>
  <si>
    <t>U490004</t>
  </si>
  <si>
    <t>VENTOSA DOBLE BOLA DE DN=100MM</t>
  </si>
  <si>
    <t>VENTOSA TRIFUNCIONAL DE DOBLE BOLA CON EFECTO CINETICO DE DN=100 MM PARA PN=10/16 CON CUERPO Y TAPA DE FUNDICION NODULAR, BOLAS Y TORNILLOS INOXID. AISI-304. ASIENTO DE CAUCHO, TORNILLERIA 8.8 GALVANIZADA EN CALIENTE, PINTURA EPOXI ATOXICA, MONTAJE Y PRUEBAS.</t>
  </si>
  <si>
    <t>U490005</t>
  </si>
  <si>
    <t>VENTOSA DOBLE BOLA DE DN=150MM</t>
  </si>
  <si>
    <t>VENTOSA TRIFUNCIONAL DE DOBLE BOLA CON EFECTO CINETICO DE DN=150 MM PARA PN=10/16 CON CUERPO Y TAPA DE FUNDICION NODULAR, BOLAS Y TORNILLOS INOXID. AISI-304. ASIENTO DE CAUCHO, TORNILLERIA 8.8 GALVANIZADA EN CALIENTE, PINTURA EPOXI ATOXICA, MONTAJE Y PRUEBAS.</t>
  </si>
  <si>
    <t>U490006</t>
  </si>
  <si>
    <t>VENTOSA DOBLE BOLA DE DN=200MM</t>
  </si>
  <si>
    <t>VENTOSA TRIFUNCIONAL DE DOBLE BOLA CON EFECTO CINETICO DE DN=200 MM PARA PN=10/16 CON CUERPO Y TAPA DE FUNDICION NODULAR, BOLAS Y TORNILLOS INOXID. AISI-304. ASIENTO DE CAUCHO, TORNILLERIA 8.8 GALVANIZADA EN CALIENTE, PINTURA EPOXI ATOXICA, MONTAJE Y PRUEBAS.</t>
  </si>
  <si>
    <t>U4901</t>
  </si>
  <si>
    <t>VENTOSA DOBLE BOLA CON VÁLVULA ASIENTO</t>
  </si>
  <si>
    <t>U490100</t>
  </si>
  <si>
    <t>VENTOSA DOBLE BOLA DN= 25MM CON VALVULA</t>
  </si>
  <si>
    <t>VENTOSA TRIFUNCIONAL DE DOBLE BOLA DE DN= 25 MM PN 10/16 AT CON VALVULA ASIENTO INCORPORADA Y EFECTO CINETICO, F. DUCTIL, BOLAS Y TORNILLOS INOXID. AISI-304 ASIENTO DE CAUCHO, TORNILLERIA 8.8 GALVANIZADA EN CALIENTE PINTURA EPOXI-POLIAMIDA 100 MICRAS, MONTAJE Y PRUEBAS.</t>
  </si>
  <si>
    <t>U490101</t>
  </si>
  <si>
    <t>VENTOSA DOBLE BOLA DN= 40MM  CON VALVULA</t>
  </si>
  <si>
    <t>VENTOSA TRIFUNCIONAL DE DOBLE BOLA DE DN= 40 MM PN 10/16 AT CON VALVULA ASIENTO INCORPORADA Y EFECTO CINETICO, F. DUCTIL, BOLAS Y TORNILLOS INOXID. AISI-304. ASIENTO DE CAUCHO, TORNILLERIA 8.8 GALVANIZADA EN CALIENTE PINTURA EPOXI-POLIAMIDA 100 MICRAS, MONTAJE Y PRUEBAS.</t>
  </si>
  <si>
    <t>U490102</t>
  </si>
  <si>
    <t>VENTOSA DOBLE BOLA DN= 50MM  CON VALVULA</t>
  </si>
  <si>
    <t>VENTOSA TRIFUNCIONAL DE DOBLE BOLA DE DN= 50 MM PN 10/16 AT CON VALVULA ASIENTO INCORPORADA Y EFECTO CINETICO, F. DUCTIL, BOLAS Y TORNILLOS INOXID. AISI-304. ASIENTO DE CAUCHO, TORNILLERIA 8.8 GALVANIZADA EN CALIENTE PINTURA EPOXI-POLIAMIDA 100 MICRAS, MONTAJE Y PRUEBAS.</t>
  </si>
  <si>
    <t>U490103</t>
  </si>
  <si>
    <t>VENTOSA DOBLE BOLA DN= 65MM  CON VALVULA</t>
  </si>
  <si>
    <t>VENTOSA TRIFUNCIONAL DE DOBLE BOLA DE DN= 65 MM PN 10/16 AT CON VALVULA ASIENTO INCORPORADA Y EFECTO CINETICO, F. DUCTIL, BOLAS Y TORNILLOS INOXID. AISI-304. ASIENTO DE CAUCHO, TORNILLERIA 8.8 GALVANIZADA EN CALIENTE, PINTURA EPOXI 250 MICRAS, MONTAJE Y PRUEBAS.</t>
  </si>
  <si>
    <t>U490104</t>
  </si>
  <si>
    <t>VENTOSA DOBLE BOLA DN= 80MM  CON VALVULA</t>
  </si>
  <si>
    <t>VENTOSA TRIFUNCIONAL DE DOBLE BOLA DE DN= 80 MM PN 10/16 AT CON VALVULA ASIENTO INCORPORADA Y EFECTO CINETICO, F. DUCTIL, BOLAS Y TORNILLOS INOXID. AISI-304. ASIENTO DE CAUCHO, TORNILLERIA 8.8 GALVANIZADA EN CALIENTE, PINTURA EPOXI 250 MICRAS, MONTAJE Y PRUEBAS.</t>
  </si>
  <si>
    <t>U490105</t>
  </si>
  <si>
    <t>VENTOSA DOBLE BOLA DN=100MM  CON VALVULA</t>
  </si>
  <si>
    <t>VENTOSA TRIFUNCIONAL DE DOBLE BOLA DE DN=100 MM PN 10/16 AT CON VALVULA ASIENTO INCORPORADA Y EFECTO CINETICO, F. DUCTIL, BOLAS Y TORNILLOS INOXID. AISI-304. ASIENTO DE CAUCHO, TORNILLERIA 8.8 GALVANIZADA EN CALIENTE, PINTURA EPOXI 250 MICRAS, MONTAJE Y PRUEBAS.</t>
  </si>
  <si>
    <t>U490106</t>
  </si>
  <si>
    <t>VENTOSA DOBLE BOLA DN=150MM  CON VALVULA</t>
  </si>
  <si>
    <t>VENTOSA TRIFUNCIONAL DE DOBLE BOLA DE DN=150 MM PN 10/16 AT CON VALVULA ASIENTO INCORPORADA Y EFECTO CINETICO, F. DUCTIL, BOLAS Y TORNILLOS INOXID. AISI-304. ASIENTO DE CAUCHO, TORNILLERIA 8.8 GALVANIZADA EN CALIENTE, PINTURA EPOXI 250 MICRAS, MONTAJE Y PRUEBAS.</t>
  </si>
  <si>
    <t>U490107</t>
  </si>
  <si>
    <t>VENTOSA DOBLE BOLA DN=200MM  CON VALVULA</t>
  </si>
  <si>
    <t>VENTOSA TRIFUNCIONAL DE DOBLE BOLA DE DN=200 MM PN 10/16 AT CON VALVULA ASIENTO INCORPORADA Y EFECTO CINETICO, F. DUCTIL, BOLAS Y TORNILLOS INOXID. AISI-304. ASIENTO DE CAUCHO, TORNILLERIA 8.8 GALVANIZADA EN CALIENTE, PINTURA EPOXI 250 MICRAS, MONTAJE Y PRUEBAS.</t>
  </si>
  <si>
    <t>VÁLVULA DE ALIVIO RÁPIDO</t>
  </si>
  <si>
    <t>VÁLVULA ANTICIPADORA DE ONDA</t>
  </si>
  <si>
    <t>V600000</t>
  </si>
  <si>
    <t>V500000</t>
  </si>
  <si>
    <t xml:space="preserve">VÁLVULA DE ALIVIO RÁPIDO DN=25 MM </t>
  </si>
  <si>
    <t>V5000</t>
  </si>
  <si>
    <t>V6000</t>
  </si>
  <si>
    <t>VÁLVULA ANTICIPADORA DE ONDA PILOTADA DN=25 MM PN-16 PARA CAUDALES MAXIMOS DE 8 L/S, CUERPO Y TAPA DE FUNDICION DUCTIL, TORNILLERIA DE UNION INOX A-2, JUNTA PLANA DE EPDM CON OREJETAS DE CENTRADO, TARADO EN TALLER, MONTAJE Y PRUEBAS.</t>
  </si>
  <si>
    <t>VÁLVULA DE ALIVIO RÁPIDO PILOTADA DN=25 MM PN-16 , CUERPO Y TAPA DE FUNDICION DUCTIL, TORNILLERIA DE UNION INOX A-2, JUNTA PLANA DE EPDM CON OREJETAS DE CENTRADO, TARADO EN TALLER, MONTAJE Y PRUEBAS.</t>
  </si>
  <si>
    <t>U5303</t>
  </si>
  <si>
    <t>CONTADOR ELECTROMAGNÉTICO</t>
  </si>
  <si>
    <t>U530301</t>
  </si>
  <si>
    <t>CONTADOR ELECTROMAGNETICO DN50 MM</t>
  </si>
  <si>
    <t xml:space="preserve">SUMINISTRO Y MONTAJE DE CONTADOR ELECTROMÁGNETICO COMPACTO DN 50 MM. INCLUSO CONEXIONADO DE CABLE DE COMUNICACIÓN (MIN. 10 M) A EQUIPO TRANSMISOR DE DATOS CORRECTAMENTE CANALIZADO CON TUBO RÍGIDO DE PVC, PRUEBAS Y PUESTA EN MARCHA. 
CARACTERÍSTICAS: TUBO DE MEDIDA DE ACERO INOX. AISI 304 Y CARCASA DE ACERO AL CARBONO CON PINTURA EPOXY, PROTECCIÓN IP68, PN16 ATM., ALIMENTADO POR BATERÍA, MEDICIÓN BIDIRECCIONAL, ELECTRODO DE PUESTA A TIERRA, SIN PARTES MÓVILES, CON CERTIFICADO PARA TRANSACCION COMERCIAL, CAPACIDAD DE REGISTRO DE DATOS, DETECCIÓN AUTOMÁTICA DE FUGAS Y ERRORES.
</t>
  </si>
  <si>
    <t>U530302</t>
  </si>
  <si>
    <t>CONTADOR ELECTROMAGNETICO DN65 MM</t>
  </si>
  <si>
    <t>SUMINISTRO Y MONTAJE DE CONTADOR ELECTROMÁGNETICO COMPACTO DN 65 MM. INCLUSO CONEXIONADO DE CABLE DE COMUNICACIÓN (MIN. 10 M) A EQUIPO TRANSMISOR DE DATOS CORRECTAMENTE CANALIZADO CON TUBO RÍGIDO DE PVC, PRUEBAS Y PUESTA EN MARCHA. 
CARACTERÍSTICAS: TUBO DE MEDIDA DE ACERO INOX. AISI 304 Y CARCASA DE ACERO AL CARBONO CON PINTURA EPOXY, PROTECCIÓN IP68, PN16 ATM., ALIMENTADO POR BATERÍA, MEDICIÓN BIDIRECCIONAL, ELECTRODO DE PUESTA A TIERRA, SIN PARTES MÓVILES, CON CERTIFICADO PARA TRANSACCION COMERCIAL, CAPACIDAD DE REGISTRO DE DATOS, DETECCIÓN AUTOMÁTICA DE FUGAS Y ERRORES.</t>
  </si>
  <si>
    <t>V500001</t>
  </si>
  <si>
    <t>V500002</t>
  </si>
  <si>
    <t>V500003</t>
  </si>
  <si>
    <t>V600001</t>
  </si>
  <si>
    <t>V600002</t>
  </si>
  <si>
    <t>V600003</t>
  </si>
  <si>
    <t>VÁLVULA ANTICIPADORA DE ONDA PILOTADA DN=25 MM</t>
  </si>
  <si>
    <t xml:space="preserve">VÁLVULA DE ALIVIO RÁPIDO DN=32 MM </t>
  </si>
  <si>
    <t xml:space="preserve">VÁLVULA DE ALIVIO RÁPIDO DN=40 MM </t>
  </si>
  <si>
    <t xml:space="preserve">VÁLVULA DE ALIVIO RÁPIDO DN=50 MM </t>
  </si>
  <si>
    <t>VÁLVULA ANTICIPADORA DE ONDA PILOTADA DN=32 MM</t>
  </si>
  <si>
    <t>VÁLVULA ANTICIPADORA DE ONDA PILOTADA DN=40 MM</t>
  </si>
  <si>
    <t>VÁLVULA ANTICIPADORA DE ONDA PILOTADA DN=40 MM PN-16 PARA CAUDALES MAXIMOS DE 8 L/S, CUERPO Y TAPA DE FUNDICION DUCTIL, TORNILLERIA DE UNION INOX A-2, JUNTA PLANA DE EPDM CON OREJETAS DE CENTRADO, TARADO EN TALLER, MONTAJE Y PRUEBAS.</t>
  </si>
  <si>
    <t>VÁLVULA DE ALIVIO RÁPIDO PILOTADA DN=50 MM PN-16 , CUERPO Y TAPA DE FUNDICION DUCTIL, TORNILLERIA DE UNION INOX A-2, JUNTA PLANA DE EPDM CON OREJETAS DE CENTRADO, TARADO EN TALLER, MONTAJE Y PRUEBAS.</t>
  </si>
  <si>
    <t>V500004</t>
  </si>
  <si>
    <t>V500005</t>
  </si>
  <si>
    <t xml:space="preserve">VÁLVULA DE ALIVIO RÁPIDO DN=80 MM </t>
  </si>
  <si>
    <t>U530300</t>
  </si>
  <si>
    <t>U530099</t>
  </si>
  <si>
    <t>CONTADOR NORMAL WOLTMAN DN=25</t>
  </si>
  <si>
    <t>CONTADOR ELECTROMAGNETICO DN25 MM</t>
  </si>
  <si>
    <t xml:space="preserve">SUMINISTRO Y MONTAJE DE CONTADOR ELECTROMÁGNETICO COMPACTO DN 25 MM. INCLUSO CONEXIONADO DE CABLE DE COMUNICACIÓN (MIN. 10 M) A EQUIPO TRANSMISOR DE DATOS CORRECTAMENTE CANALIZADO CON TUBO RÍGIDO DE PVC, PRUEBAS Y PUESTA EN MARCHA. 
CARACTERÍSTICAS: TUBO DE MEDIDA DE ACERO INOX. AISI 304 Y CARCASA DE ACERO AL CARBONO CON PINTURA EPOXY, PROTECCIÓN IP68, PN16 ATM., ALIMENTADO POR BATERÍA, MEDICIÓN BIDIRECCIONAL, ELECTRODO DE PUESTA A TIERRA, SIN PARTES MÓVILES, CON CERTIFICADO PARA TRANSACCION COMERCIAL, CAPACIDAD DE REGISTRO DE DATOS, DETECCIÓN AUTOMÁTICA DE FUGAS Y ERRORES.
</t>
  </si>
  <si>
    <t>CONTADOR NORMAL TIPO WOLTMAN  DE DN= 25 MM PARA PN= 10/16 AT HELICE HORIZONTAL, ARRASTRE MAGNETICO Y LECTURA DIRECTA CON POSIBILIDAD DE EMISOR DE IMPULSOS "NAMUR" (IMPULSO=1 L.).INCLUIDA VERIFICACION PRIMITIVA, MONTAJE Y PRUEBAS.</t>
  </si>
  <si>
    <t>V600004</t>
  </si>
  <si>
    <t>V600005</t>
  </si>
  <si>
    <t>VÁLVULA ANTICIPADORA DE ONDA PILOTADA DN=50 MM</t>
  </si>
  <si>
    <t>VÁLVULA ANTICIPADORA DE ONDA PILOTADA DN=32 MM PN-16 PARA CAUDALES MAXIMOS DE 8 L/S, CUERPO Y TAPA DE FUNDICION DUCTIL, TORNILLERIA DE UNION INOX A-2, JUNTA PLANA DE EPDM CON OREJETAS DE CENTRADO, TARADO EN TALLER, MONTAJE Y PRUEBAS.</t>
  </si>
  <si>
    <t>VÁLVULA ANTICIPADORA DE ONDA PILOTADA DN=50 MM PN-16 PARA CAUDALES MAXIMOS DE 8 L/S, CUERPO Y TAPA DE FUNDICION DUCTIL, TORNILLERIA DE UNION INOX A-2, JUNTA PLANA DE EPDM CON OREJETAS DE CENTRADO, TARADO EN TALLER, MONTAJE Y PRUEBAS.</t>
  </si>
  <si>
    <t>VÁLVULA ANTICIPADORA DE ONDA PILOTADA DN=63 MM</t>
  </si>
  <si>
    <t>VÁLVULA ANTICIPADORA DE ONDA PILOTADA DN=63 MM PN-16 PARA CAUDALES MAXIMOS DE 8 L/S, CUERPO Y TAPA DE FUNDICION DUCTIL, TORNILLERIA DE UNION INOX A-2, JUNTA PLANA DE EPDM CON OREJETAS DE CENTRADO, TARADO EN TALLER, MONTAJE Y PRUEBAS.</t>
  </si>
  <si>
    <t>VÁLVULA ANTICIPADORA DE ONDA PILOTADA DN=80 MM</t>
  </si>
  <si>
    <t>VÁLVULA ANTICIPADORA DE ONDA PILOTADA DN=80 MM PN-16 PARA CAUDALES MAXIMOS DE 8 L/S, CUERPO Y TAPA DE FUNDICION DUCTIL, TORNILLERIA DE UNION INOX A-2, JUNTA PLANA DE EPDM CON OREJETAS DE CENTRADO, TARADO EN TALLER, MONTAJE Y PRUEBAS.</t>
  </si>
  <si>
    <t>VÁLVULA DE ALIVIO RÁPIDO PILOTADA DN=32 MM PN-16 , CUERPO Y TAPA DE FUNDICION DUCTIL, TORNILLERIA DE UNION INOX A-2, JUNTA PLANA DE EPDM CON OREJETAS DE CENTRADO, TARADO EN TALLER, MONTAJE Y PRUEBAS.</t>
  </si>
  <si>
    <t>VÁLVULA DE ALIVIO RÁPIDO PILOTADA DN=40 MM PN-16 , CUERPO Y TAPA DE FUNDICION DUCTIL, TORNILLERIA DE UNION INOX A-2, JUNTA PLANA DE EPDM CON OREJETAS DE CENTRADO, TARADO EN TALLER, MONTAJE Y PRUEBAS.</t>
  </si>
  <si>
    <t>VÁLVULA DE ALIVIO RÁPIDO PILOTADA DN=80 MM PN-16 , CUERPO Y TAPA DE FUNDICION DUCTIL, TORNILLERIA DE UNION INOX A-2, JUNTA PLANA DE EPDM CON OREJETAS DE CENTRADO, TARADO EN TALLER, MONTAJE Y PRUEBAS.</t>
  </si>
  <si>
    <t xml:space="preserve">VÁLVULA DE ALIVIO RÁPIDO DN=63 MM </t>
  </si>
  <si>
    <t>VÁLVULA DE ALIVIO RÁPIDO PILOTADA DN=63 MM PN-16 , CUERPO Y TAPA DE FUNDICION DUCTIL, TORNILLERIA DE UNION INOX A-2, JUNTA PLANA DE EPDM CON OREJETAS DE CENTRADO, TARADO EN TALLER, MONTAJE Y PRUEBAS.</t>
  </si>
  <si>
    <t>U7800</t>
  </si>
  <si>
    <t>FILTROS</t>
  </si>
  <si>
    <t>FITRODE MALLA  EN "Y" DE ACERO INOXIDABLE DE DN 25</t>
  </si>
  <si>
    <t>FITRODE MALLA  EN "Y" DE ACERO INOXIDABLE DE DN 25, MANGUITO DE UNION, MONTAJE Y PRUEBAS.</t>
  </si>
  <si>
    <t>FITRODE MALLA  EN "Y" DE ACERO INOXIDABLE DE DN 32</t>
  </si>
  <si>
    <t>FITRODE MALLA  EN "Y" DE ACERO INOXIDABLE DE DN 32, MANGUITO DE UNION, MONTAJE Y PRUEBAS.</t>
  </si>
  <si>
    <t>FITRODE MALLA  EN "Y" DE ACERO INOXIDABLE DE DN 40</t>
  </si>
  <si>
    <t>FITRODE MALLA  EN "Y" DE ACERO INOXIDABLE DE DN 40, MANGUITO DE UNION, MONTAJE Y PRUEBAS.</t>
  </si>
  <si>
    <t>U780001</t>
  </si>
  <si>
    <t>FITRODE MALLA  EN "Y" DE ACERO INOXIDABLE DE DN 50</t>
  </si>
  <si>
    <t>FITRODE MALLA  EN "Y" DE ACERO INOXIDABLE DE DN 50, MANGUITO DE UNION, MONTAJE Y PRUEBAS.</t>
  </si>
  <si>
    <t>FITRODE MALLA  EN "Y" DE ACERO INOXIDABLE DE DN 63</t>
  </si>
  <si>
    <t>FITRODE MALLA  EN "Y" DE ACERO INOXIDABLE DE DN 63, MANGUITO DE UNION, MONTAJE Y PRUEBAS.</t>
  </si>
  <si>
    <t>FITRODE MALLA  EN "Y" DE ACERO INOXIDABLE DE DN 80</t>
  </si>
  <si>
    <t>FITRODE MALLA  EN "Y" DE ACERO INOXIDABLE DE DN 80, MANGUITO DE UNION, MONTAJE Y PRUEBAS.</t>
  </si>
  <si>
    <t>FITRODE MALLA  EN "Y" DE ACERO INOXIDABLE DE DN 100</t>
  </si>
  <si>
    <t>FITRODE MALLA  EN "Y" DE ACERO INOXIDABLE DE DN 100, MANGUITO DE UNION, MONTAJE Y PRUEBAS.</t>
  </si>
  <si>
    <t>FITRODE MALLA  EN "Y" DE ACERO INOXIDABLE DE DN 125</t>
  </si>
  <si>
    <t>FITRODE MALLA  EN "Y" DE ACERO INOXIDABLE DE DN 125, MANGUITO DE UNION, MONTAJE Y PRUEBAS.</t>
  </si>
  <si>
    <t>FITRODE MALLA  EN "Y" DE ACERO INOXIDABLE DE DN 150</t>
  </si>
  <si>
    <t>FITRODE MALLA  EN "Y" DE ACERO INOXIDABLE DE DN 150, MANGUITO DE UNION, MONTAJE Y PRUEBAS.</t>
  </si>
  <si>
    <t>FITRODE MALLA  EN "Y" DE ACERO INOXIDABLE DE DN 200</t>
  </si>
  <si>
    <t>FITRODE MALLA  EN "Y" DE ACERO INOXIDABLE DE DN 200, MANGUITO DE UNION, MONTAJE Y PRUEBAS.</t>
  </si>
  <si>
    <t>FITRODE MALLA  EN "Y" DE ACERO INOXIDABLE DE DN 250</t>
  </si>
  <si>
    <t>FITRODE MALLA  EN "Y" DE ACERO INOXIDABLE DE DN 250, MANGUITO DE UNION, MONTAJE Y PRUEBAS.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</si>
</sst>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FF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FF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49" fontId="4" fillId="2" borderId="0" xfId="0" applyNumberFormat="1" applyFont="1" applyFill="1" applyAlignment="1">
      <alignment vertical="top"/>
    </xf>
    <xf numFmtId="3" fontId="5" fillId="2" borderId="0" xfId="0" applyNumberFormat="1" applyFont="1" applyFill="1" applyAlignment="1">
      <alignment vertical="top"/>
    </xf>
    <xf numFmtId="4" fontId="5" fillId="2" borderId="0" xfId="0" applyNumberFormat="1" applyFont="1" applyFill="1" applyAlignment="1">
      <alignment vertical="top"/>
    </xf>
    <xf numFmtId="49" fontId="6" fillId="3" borderId="0" xfId="0" applyNumberFormat="1" applyFont="1" applyFill="1" applyAlignment="1">
      <alignment vertical="top"/>
    </xf>
    <xf numFmtId="49" fontId="6" fillId="0" borderId="0" xfId="0" applyNumberFormat="1" applyFont="1" applyAlignment="1">
      <alignment vertical="top"/>
    </xf>
    <xf numFmtId="4" fontId="6" fillId="0" borderId="0" xfId="0" applyNumberFormat="1" applyFont="1" applyAlignment="1">
      <alignment vertical="top"/>
    </xf>
    <xf numFmtId="4" fontId="7" fillId="0" borderId="0" xfId="0" applyNumberFormat="1" applyFont="1" applyAlignment="1">
      <alignment vertical="top"/>
    </xf>
    <xf numFmtId="0" fontId="6" fillId="0" borderId="0" xfId="0" applyFont="1" applyAlignment="1">
      <alignment vertical="top"/>
    </xf>
    <xf numFmtId="49" fontId="6" fillId="0" borderId="0" xfId="0" applyNumberFormat="1" applyFont="1" applyAlignment="1">
      <alignment vertical="top" wrapText="1"/>
    </xf>
    <xf numFmtId="49" fontId="4" fillId="2" borderId="0" xfId="0" applyNumberFormat="1" applyFont="1" applyFill="1" applyAlignment="1">
      <alignment vertical="top" wrapText="1"/>
    </xf>
    <xf numFmtId="44" fontId="0" fillId="0" borderId="0" xfId="1" applyFont="1"/>
    <xf numFmtId="0" fontId="6" fillId="0" borderId="1" xfId="0" applyFont="1" applyBorder="1" applyAlignment="1">
      <alignment vertical="top"/>
    </xf>
    <xf numFmtId="49" fontId="6" fillId="0" borderId="1" xfId="0" applyNumberFormat="1" applyFont="1" applyBorder="1" applyAlignment="1">
      <alignment vertical="top" wrapText="1"/>
    </xf>
    <xf numFmtId="49" fontId="0" fillId="0" borderId="0" xfId="0" applyNumberFormat="1"/>
    <xf numFmtId="49" fontId="0" fillId="0" borderId="1" xfId="0" applyNumberFormat="1" applyBorder="1"/>
    <xf numFmtId="44" fontId="0" fillId="0" borderId="1" xfId="1" applyFont="1" applyBorder="1"/>
    <xf numFmtId="44" fontId="0" fillId="0" borderId="0" xfId="0" applyNumberFormat="1"/>
    <xf numFmtId="9" fontId="0" fillId="0" borderId="0" xfId="0" applyNumberFormat="1"/>
    <xf numFmtId="49" fontId="9" fillId="0" borderId="1" xfId="0" applyNumberFormat="1" applyFont="1" applyBorder="1"/>
    <xf numFmtId="0" fontId="0" fillId="0" borderId="1" xfId="0" applyBorder="1"/>
    <xf numFmtId="44" fontId="0" fillId="0" borderId="1" xfId="0" applyNumberFormat="1" applyBorder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6" fillId="0" borderId="0" xfId="0" applyFont="1" applyBorder="1" applyAlignment="1">
      <alignment vertical="top"/>
    </xf>
    <xf numFmtId="49" fontId="6" fillId="0" borderId="0" xfId="0" applyNumberFormat="1" applyFont="1" applyBorder="1" applyAlignment="1">
      <alignment vertical="top" wrapText="1"/>
    </xf>
    <xf numFmtId="4" fontId="6" fillId="0" borderId="0" xfId="0" applyNumberFormat="1" applyFont="1" applyBorder="1" applyAlignment="1">
      <alignment vertical="top"/>
    </xf>
    <xf numFmtId="4" fontId="5" fillId="2" borderId="0" xfId="0" applyNumberFormat="1" applyFont="1" applyFill="1" applyAlignment="1" applyProtection="1">
      <alignment vertical="top"/>
      <protection locked="0"/>
    </xf>
    <xf numFmtId="4" fontId="6" fillId="0" borderId="0" xfId="0" applyNumberFormat="1" applyFont="1" applyAlignment="1" applyProtection="1">
      <alignment vertical="top"/>
      <protection locked="0"/>
    </xf>
    <xf numFmtId="0" fontId="6" fillId="0" borderId="1" xfId="0" applyFont="1" applyBorder="1" applyAlignment="1" applyProtection="1">
      <alignment vertical="top"/>
      <protection locked="0"/>
    </xf>
    <xf numFmtId="44" fontId="9" fillId="0" borderId="1" xfId="1" applyFont="1" applyBorder="1" applyAlignment="1" applyProtection="1">
      <alignment vertical="top"/>
    </xf>
    <xf numFmtId="44" fontId="9" fillId="0" borderId="1" xfId="1" applyFont="1" applyBorder="1" applyAlignment="1">
      <alignment vertical="top"/>
    </xf>
    <xf numFmtId="0" fontId="6" fillId="0" borderId="0" xfId="0" applyFont="1" applyAlignment="1" applyProtection="1">
      <alignment vertical="top"/>
      <protection locked="0"/>
    </xf>
    <xf numFmtId="2" fontId="0" fillId="0" borderId="0" xfId="0" applyNumberFormat="1"/>
    <xf numFmtId="49" fontId="6" fillId="4" borderId="0" xfId="0" applyNumberFormat="1" applyFont="1" applyFill="1" applyAlignment="1">
      <alignment vertical="top"/>
    </xf>
    <xf numFmtId="0" fontId="0" fillId="0" borderId="0" xfId="0" applyNumberFormat="1"/>
    <xf numFmtId="0" fontId="0" fillId="0" borderId="1" xfId="0" applyNumberFormat="1" applyBorder="1"/>
    <xf numFmtId="8" fontId="0" fillId="0" borderId="0" xfId="0" applyNumberFormat="1"/>
    <xf numFmtId="49" fontId="4" fillId="2" borderId="0" xfId="0" applyNumberFormat="1" applyFont="1" applyFill="1" applyAlignment="1" applyProtection="1">
      <alignment vertical="top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B96A4-4FB6-4F83-A91D-8E659FBFB59F}">
  <dimension ref="B2:G43"/>
  <sheetViews>
    <sheetView tabSelected="1" zoomScaleNormal="100" workbookViewId="0">
      <selection activeCell="E27" sqref="E27"/>
    </sheetView>
  </sheetViews>
  <sheetFormatPr baseColWidth="10" defaultRowHeight="15" x14ac:dyDescent="0.25"/>
  <cols>
    <col min="2" max="2" width="49.42578125" bestFit="1" customWidth="1"/>
    <col min="5" max="5" width="14.5703125" bestFit="1" customWidth="1"/>
  </cols>
  <sheetData>
    <row r="2" spans="2:7" x14ac:dyDescent="0.25">
      <c r="B2" s="37" t="str">
        <f>'Partidas Contratista'!D3</f>
        <v>GESTION DE RESIDUOS</v>
      </c>
      <c r="C2" s="16"/>
      <c r="D2" s="16"/>
      <c r="E2" s="13">
        <f>'Partidas Contratista'!G3</f>
        <v>0</v>
      </c>
      <c r="F2" s="16"/>
      <c r="G2" s="16"/>
    </row>
    <row r="3" spans="2:7" x14ac:dyDescent="0.25">
      <c r="B3" s="37" t="str">
        <f>'Partidas Contratista'!D16</f>
        <v>DEMOLICIONES, DESBROCE Y TALAS</v>
      </c>
      <c r="C3" s="16"/>
      <c r="D3" s="16"/>
      <c r="E3" s="13">
        <f>'Partidas Contratista'!G16</f>
        <v>0</v>
      </c>
      <c r="F3" s="16"/>
      <c r="G3" s="16"/>
    </row>
    <row r="4" spans="2:7" x14ac:dyDescent="0.25">
      <c r="B4" s="37" t="str">
        <f>'Partidas Contratista'!D19</f>
        <v>MOVIMIENTO DE TIERRAS Y DEMOLICIONES</v>
      </c>
      <c r="C4" s="16"/>
      <c r="D4" s="16"/>
      <c r="E4" s="13">
        <f>'Partidas Contratista'!G19</f>
        <v>0</v>
      </c>
      <c r="F4" s="16"/>
      <c r="G4" s="16"/>
    </row>
    <row r="5" spans="2:7" x14ac:dyDescent="0.25">
      <c r="B5" s="37" t="str">
        <f>'Partidas Contratista'!D30</f>
        <v>RELLENOS Y OTROS</v>
      </c>
      <c r="C5" s="16"/>
      <c r="D5" s="16"/>
      <c r="E5" s="13">
        <f>'Partidas Contratista'!G30</f>
        <v>0</v>
      </c>
      <c r="F5" s="16"/>
      <c r="G5" s="16"/>
    </row>
    <row r="6" spans="2:7" x14ac:dyDescent="0.25">
      <c r="B6" s="37" t="str">
        <f>'Partidas Contratista'!D43</f>
        <v>ESTRUCTURAS</v>
      </c>
      <c r="C6" s="16"/>
      <c r="D6" s="16"/>
      <c r="E6" s="13">
        <f>'Partidas Contratista'!G43</f>
        <v>0</v>
      </c>
      <c r="F6" s="16"/>
      <c r="G6" s="16"/>
    </row>
    <row r="7" spans="2:7" x14ac:dyDescent="0.25">
      <c r="B7" s="37" t="str">
        <f>'Partidas Contratista'!D56</f>
        <v>ARQUETAS, TAPAS, SUMIDEROS Y ELEMENTOS INT.</v>
      </c>
      <c r="C7" s="16"/>
      <c r="D7" s="16"/>
      <c r="E7" s="13">
        <f>'Partidas Contratista'!G56</f>
        <v>0</v>
      </c>
      <c r="F7" s="16"/>
      <c r="G7" s="16"/>
    </row>
    <row r="8" spans="2:7" x14ac:dyDescent="0.25">
      <c r="B8" s="37" t="str">
        <f>'Partidas Contratista'!D89</f>
        <v>SUB-BASES Y MBC Y UNIDADES DE URBANIZACION</v>
      </c>
      <c r="C8" s="16"/>
      <c r="D8" s="16"/>
      <c r="E8" s="13">
        <f>'Partidas Contratista'!G89</f>
        <v>0</v>
      </c>
      <c r="F8" s="16"/>
      <c r="G8" s="16"/>
    </row>
    <row r="9" spans="2:7" x14ac:dyDescent="0.25">
      <c r="B9" s="16" t="str">
        <f>'Partidas Contratista'!D104</f>
        <v>IMPERMEABILIZACIONES</v>
      </c>
      <c r="C9" s="16"/>
      <c r="D9" s="16"/>
      <c r="E9" s="13">
        <f>'Partidas Contratista'!G104</f>
        <v>0</v>
      </c>
      <c r="F9" s="16"/>
      <c r="G9" s="16"/>
    </row>
    <row r="10" spans="2:7" x14ac:dyDescent="0.25">
      <c r="B10" s="16" t="str">
        <f>'Partidas Contratista'!D113</f>
        <v>TUBERÍA FUNDICIÓN DUCTIL</v>
      </c>
      <c r="C10" s="16"/>
      <c r="D10" s="16"/>
      <c r="E10" s="13">
        <f>'Partidas Contratista'!G113</f>
        <v>0</v>
      </c>
      <c r="F10" s="16"/>
      <c r="G10" s="16"/>
    </row>
    <row r="11" spans="2:7" x14ac:dyDescent="0.25">
      <c r="B11" s="37" t="str">
        <f>'Partidas Contratista'!D130</f>
        <v>PIECERÍO FUNDICION DUCTIL</v>
      </c>
      <c r="C11" s="16"/>
      <c r="D11" s="16"/>
      <c r="E11" s="13">
        <f>'Partidas Contratista'!G130</f>
        <v>0</v>
      </c>
      <c r="F11" s="16"/>
      <c r="G11" s="16"/>
    </row>
    <row r="12" spans="2:7" x14ac:dyDescent="0.25">
      <c r="B12" s="16" t="str">
        <f>'Partidas Contratista'!D205</f>
        <v>TUBERIA POLIETILENO A.D</v>
      </c>
      <c r="C12" s="16"/>
      <c r="D12" s="16"/>
      <c r="E12" s="13">
        <f>'Partidas Contratista'!G205</f>
        <v>0</v>
      </c>
      <c r="F12" s="16"/>
      <c r="G12" s="16"/>
    </row>
    <row r="13" spans="2:7" x14ac:dyDescent="0.25">
      <c r="B13" s="37" t="str">
        <f>'Partidas Contratista'!D224</f>
        <v>VALVULAS DE COMPUERTA</v>
      </c>
      <c r="C13" s="16"/>
      <c r="D13" s="16"/>
      <c r="E13" s="13">
        <f>'Partidas Contratista'!G224</f>
        <v>0</v>
      </c>
      <c r="F13" s="16"/>
      <c r="G13" s="16"/>
    </row>
    <row r="14" spans="2:7" x14ac:dyDescent="0.25">
      <c r="B14" s="37" t="str">
        <f>'Partidas Contratista'!D245</f>
        <v>VALVULAS DE RETENCIÓN</v>
      </c>
      <c r="C14" s="16"/>
      <c r="D14" s="16"/>
      <c r="E14" s="13">
        <f>'Partidas Contratista'!G245</f>
        <v>0</v>
      </c>
      <c r="F14" s="16"/>
      <c r="G14" s="16"/>
    </row>
    <row r="15" spans="2:7" x14ac:dyDescent="0.25">
      <c r="B15" s="37" t="str">
        <f>'Partidas Contratista'!D264</f>
        <v>VALVULA REDUCTORA PRESION CON VALVULA PILOTO</v>
      </c>
      <c r="C15" s="16"/>
      <c r="D15" s="16"/>
      <c r="E15" s="13">
        <f>'Partidas Contratista'!G264</f>
        <v>0</v>
      </c>
      <c r="F15" s="16"/>
      <c r="G15" s="16"/>
    </row>
    <row r="16" spans="2:7" x14ac:dyDescent="0.25">
      <c r="B16" s="37" t="str">
        <f>'Partidas Contratista'!D280</f>
        <v>VALVULAS REDUCTORAS DE PRESION ACCION DIRECTA</v>
      </c>
      <c r="C16" s="16"/>
      <c r="D16" s="16"/>
      <c r="E16" s="13">
        <f>'Partidas Contratista'!G280</f>
        <v>0</v>
      </c>
      <c r="F16" s="16"/>
      <c r="G16" s="16"/>
    </row>
    <row r="17" spans="2:7" x14ac:dyDescent="0.25">
      <c r="B17" s="16" t="str">
        <f>'Partidas Contratista'!D293</f>
        <v>VALVULAS SOSTENEDORA DE PRESIÓN</v>
      </c>
      <c r="C17" s="16"/>
      <c r="D17" s="16"/>
      <c r="E17" s="13">
        <f>'Partidas Contratista'!G293</f>
        <v>0</v>
      </c>
      <c r="F17" s="16"/>
      <c r="G17" s="16"/>
    </row>
    <row r="18" spans="2:7" x14ac:dyDescent="0.25">
      <c r="B18" s="16" t="str">
        <f>'Partidas Contratista'!D300</f>
        <v>VALVULAS LIMITADORAS DE CAUDAL</v>
      </c>
      <c r="C18" s="16"/>
      <c r="D18" s="16"/>
      <c r="E18" s="13">
        <f>'Partidas Contratista'!G300</f>
        <v>0</v>
      </c>
      <c r="F18" s="16"/>
      <c r="G18" s="16"/>
    </row>
    <row r="19" spans="2:7" x14ac:dyDescent="0.25">
      <c r="B19" s="16" t="str">
        <f>'Partidas Contratista'!D307</f>
        <v>VENTOSA DOBLE BOLA SIN VÁLVULA</v>
      </c>
      <c r="C19" s="16"/>
      <c r="D19" s="16"/>
      <c r="E19" s="13">
        <f>'Partidas Contratista'!G307</f>
        <v>0</v>
      </c>
      <c r="F19" s="16"/>
      <c r="G19" s="16"/>
    </row>
    <row r="20" spans="2:7" x14ac:dyDescent="0.25">
      <c r="B20" s="16" t="str">
        <f>'Partidas Contratista'!D322</f>
        <v>VENTOSA DOBLE BOLA CON VÁLVULA ASIENTO</v>
      </c>
      <c r="C20" s="16"/>
      <c r="D20" s="16"/>
      <c r="E20" s="13">
        <f>'Partidas Contratista'!G322</f>
        <v>0</v>
      </c>
      <c r="F20" s="16"/>
      <c r="G20" s="16"/>
    </row>
    <row r="21" spans="2:7" x14ac:dyDescent="0.25">
      <c r="B21" s="16" t="str">
        <f>'Partidas Contratista'!D339</f>
        <v>VÁLVULA DE ALIVIO RÁPIDO</v>
      </c>
      <c r="C21" s="16"/>
      <c r="D21" s="16"/>
      <c r="E21" s="13">
        <f>'Partidas Contratista'!G339</f>
        <v>0</v>
      </c>
      <c r="F21" s="16"/>
      <c r="G21" s="16"/>
    </row>
    <row r="22" spans="2:7" x14ac:dyDescent="0.25">
      <c r="B22" s="16" t="str">
        <f>'Partidas Contratista'!D352</f>
        <v>VÁLVULA ANTICIPADORA DE ONDA</v>
      </c>
      <c r="C22" s="16"/>
      <c r="D22" s="16"/>
      <c r="E22" s="13">
        <f>'Partidas Contratista'!G352</f>
        <v>0</v>
      </c>
      <c r="F22" s="16"/>
      <c r="G22" s="16"/>
    </row>
    <row r="23" spans="2:7" x14ac:dyDescent="0.25">
      <c r="B23" s="37" t="str">
        <f>'Partidas Contratista'!D365</f>
        <v>CARRETES DE DESMONTAJE Y ADAPTADORES</v>
      </c>
      <c r="C23" s="16"/>
      <c r="D23" s="16"/>
      <c r="E23" s="13">
        <f>'Partidas Contratista'!G365</f>
        <v>0</v>
      </c>
      <c r="F23" s="16"/>
      <c r="G23" s="16"/>
    </row>
    <row r="24" spans="2:7" x14ac:dyDescent="0.25">
      <c r="B24" s="37" t="str">
        <f>'Partidas Contratista'!D382</f>
        <v>CONTADOR DE CHORRO MÚLTIPLE</v>
      </c>
      <c r="C24" s="16"/>
      <c r="D24" s="16"/>
      <c r="E24" s="13">
        <f>'Partidas Contratista'!G382</f>
        <v>0</v>
      </c>
      <c r="F24" s="16"/>
      <c r="G24" s="16"/>
    </row>
    <row r="25" spans="2:7" x14ac:dyDescent="0.25">
      <c r="B25" s="37" t="str">
        <f>'Partidas Contratista'!D389</f>
        <v>CONTADOR TIPO WOLTMAN</v>
      </c>
      <c r="C25" s="16"/>
      <c r="D25" s="16"/>
      <c r="E25" s="13">
        <f>'Partidas Contratista'!G389</f>
        <v>0</v>
      </c>
      <c r="F25" s="16"/>
      <c r="G25" s="16"/>
    </row>
    <row r="26" spans="2:7" x14ac:dyDescent="0.25">
      <c r="B26" s="16" t="str">
        <f>'Partidas Contratista'!D402</f>
        <v>CONTADOR ELECTROMAGNÉTICO</v>
      </c>
      <c r="C26" s="16"/>
      <c r="D26" s="16"/>
      <c r="E26" s="13">
        <f>'Partidas Contratista'!G402</f>
        <v>0</v>
      </c>
      <c r="F26" s="16"/>
      <c r="G26" s="16"/>
    </row>
    <row r="27" spans="2:7" x14ac:dyDescent="0.25">
      <c r="B27" s="16" t="str">
        <f>'Partidas Contratista'!D409</f>
        <v>FILTROS</v>
      </c>
      <c r="C27" s="16"/>
      <c r="D27" s="16"/>
      <c r="E27" s="13">
        <f>'Partidas Contratista'!G409</f>
        <v>0</v>
      </c>
      <c r="F27" s="16"/>
      <c r="G27" s="16"/>
    </row>
    <row r="28" spans="2:7" x14ac:dyDescent="0.25">
      <c r="B28" s="37" t="str">
        <f>'Partidas Contratista'!D432</f>
        <v>MANOMETROS ESTANCOS</v>
      </c>
      <c r="C28" s="16"/>
      <c r="D28" s="16"/>
      <c r="E28" s="13">
        <f>'Partidas Contratista'!G432</f>
        <v>0</v>
      </c>
      <c r="F28" s="16"/>
      <c r="G28" s="16"/>
    </row>
    <row r="29" spans="2:7" x14ac:dyDescent="0.25">
      <c r="B29" s="16" t="str">
        <f>'Partidas Contratista'!D435</f>
        <v>SIEMBRA Y PLANTACIONES</v>
      </c>
      <c r="C29" s="16"/>
      <c r="D29" s="16"/>
      <c r="E29" s="13">
        <f>'Partidas Contratista'!G435</f>
        <v>0</v>
      </c>
      <c r="F29" s="16"/>
      <c r="G29" s="16"/>
    </row>
    <row r="30" spans="2:7" x14ac:dyDescent="0.25">
      <c r="B30" s="37" t="str">
        <f>'Partidas Contratista'!D440</f>
        <v>DESMONTAJE VALVULAS REGULADORAS ACTUALES</v>
      </c>
      <c r="C30" s="16"/>
      <c r="D30" s="16"/>
      <c r="E30" s="13">
        <f>'Partidas Contratista'!G440</f>
        <v>0</v>
      </c>
      <c r="F30" s="16"/>
      <c r="G30" s="16"/>
    </row>
    <row r="31" spans="2:7" x14ac:dyDescent="0.25">
      <c r="B31" s="38" t="str">
        <f>'Partidas Contratista'!D443</f>
        <v>INGENIERIA</v>
      </c>
      <c r="C31" s="17"/>
      <c r="D31" s="17"/>
      <c r="E31" s="18">
        <f>'Partidas Contratista'!G443</f>
        <v>0</v>
      </c>
      <c r="F31" s="16"/>
      <c r="G31" s="16"/>
    </row>
    <row r="33" spans="2:5" x14ac:dyDescent="0.25">
      <c r="B33" s="21" t="s">
        <v>422</v>
      </c>
      <c r="C33" s="22"/>
      <c r="D33" s="22"/>
      <c r="E33" s="23">
        <f>SUM(E2:E31)</f>
        <v>0</v>
      </c>
    </row>
    <row r="35" spans="2:5" x14ac:dyDescent="0.25">
      <c r="B35" t="s">
        <v>420</v>
      </c>
      <c r="C35" s="20">
        <v>0.06</v>
      </c>
      <c r="E35" s="13">
        <f>E33*0.06</f>
        <v>0</v>
      </c>
    </row>
    <row r="36" spans="2:5" x14ac:dyDescent="0.25">
      <c r="B36" t="s">
        <v>421</v>
      </c>
      <c r="C36" s="20">
        <v>0.13</v>
      </c>
      <c r="E36" s="13">
        <f>E33*0.13</f>
        <v>0</v>
      </c>
    </row>
    <row r="38" spans="2:5" x14ac:dyDescent="0.25">
      <c r="B38" s="21" t="s">
        <v>423</v>
      </c>
      <c r="C38" s="22"/>
      <c r="D38" s="22"/>
      <c r="E38" s="23">
        <f>E33+E35+E36</f>
        <v>0</v>
      </c>
    </row>
    <row r="40" spans="2:5" x14ac:dyDescent="0.25">
      <c r="B40" s="16" t="s">
        <v>425</v>
      </c>
      <c r="C40" s="20">
        <v>0.21</v>
      </c>
      <c r="E40" s="19">
        <f>E38*0.21</f>
        <v>0</v>
      </c>
    </row>
    <row r="42" spans="2:5" x14ac:dyDescent="0.25">
      <c r="B42" s="21" t="s">
        <v>424</v>
      </c>
      <c r="C42" s="22"/>
      <c r="D42" s="22"/>
      <c r="E42" s="23"/>
    </row>
    <row r="43" spans="2:5" x14ac:dyDescent="0.25">
      <c r="E43" s="19">
        <f>E38+E40</f>
        <v>0</v>
      </c>
    </row>
  </sheetData>
  <sheetProtection algorithmName="SHA-512" hashValue="87uDSgFi6UakZ2hjEafN8QN5sENhueCWrye1w3BBP0aUJlh88ZsMGvqxxCbEajJ+0QCe+e4bWIKsueBL2Zu4jA==" saltValue="bMB1UtvqDR6+m9KN1TYGSQ==" spinCount="100000" sheet="1" objects="1" scenarios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D1747-750D-404F-8F27-E177E4EFCBDE}">
  <dimension ref="A1:P455"/>
  <sheetViews>
    <sheetView workbookViewId="0">
      <pane xSplit="4" ySplit="2" topLeftCell="E3" activePane="bottomRight" state="frozen"/>
      <selection pane="topRight" activeCell="E1" sqref="E1"/>
      <selection pane="bottomLeft" activeCell="A4" sqref="A4"/>
      <selection pane="bottomRight" activeCell="F4" sqref="F4:F444"/>
    </sheetView>
  </sheetViews>
  <sheetFormatPr baseColWidth="10" defaultRowHeight="15" x14ac:dyDescent="0.25"/>
  <cols>
    <col min="1" max="1" width="7.42578125" customWidth="1"/>
    <col min="2" max="2" width="6.5703125" bestFit="1" customWidth="1"/>
    <col min="3" max="3" width="3.7109375" bestFit="1" customWidth="1"/>
    <col min="4" max="4" width="74.5703125" customWidth="1"/>
    <col min="5" max="6" width="8.7109375" bestFit="1" customWidth="1"/>
    <col min="7" max="7" width="14.5703125" bestFit="1" customWidth="1"/>
    <col min="11" max="11" width="54.85546875" customWidth="1"/>
    <col min="12" max="12" width="14.42578125" bestFit="1" customWidth="1"/>
  </cols>
  <sheetData>
    <row r="1" spans="1:9" ht="18.75" x14ac:dyDescent="0.25">
      <c r="A1" s="2" t="s">
        <v>0</v>
      </c>
      <c r="B1" s="1"/>
      <c r="C1" s="1"/>
      <c r="D1" s="1"/>
      <c r="E1" s="1"/>
      <c r="F1" s="1"/>
      <c r="G1" s="1"/>
    </row>
    <row r="2" spans="1:9" x14ac:dyDescent="0.25">
      <c r="A2" s="24" t="s">
        <v>1</v>
      </c>
      <c r="B2" s="24" t="s">
        <v>2</v>
      </c>
      <c r="C2" s="24" t="s">
        <v>3</v>
      </c>
      <c r="D2" s="25" t="s">
        <v>4</v>
      </c>
      <c r="E2" s="24" t="s">
        <v>5</v>
      </c>
      <c r="F2" s="24" t="s">
        <v>6</v>
      </c>
      <c r="G2" s="24" t="s">
        <v>7</v>
      </c>
    </row>
    <row r="3" spans="1:9" x14ac:dyDescent="0.25">
      <c r="A3" s="3" t="s">
        <v>8</v>
      </c>
      <c r="B3" s="3" t="s">
        <v>9</v>
      </c>
      <c r="C3" s="3" t="s">
        <v>10</v>
      </c>
      <c r="D3" s="12" t="s">
        <v>11</v>
      </c>
      <c r="E3" s="4"/>
      <c r="F3" s="5"/>
      <c r="G3" s="5">
        <f>SUM(G4:G14)</f>
        <v>0</v>
      </c>
    </row>
    <row r="4" spans="1:9" x14ac:dyDescent="0.25">
      <c r="A4" s="6" t="s">
        <v>14</v>
      </c>
      <c r="B4" s="7" t="s">
        <v>12</v>
      </c>
      <c r="C4" s="7" t="s">
        <v>13</v>
      </c>
      <c r="D4" s="11" t="s">
        <v>15</v>
      </c>
      <c r="E4" s="8">
        <v>2000</v>
      </c>
      <c r="F4" s="30"/>
      <c r="G4" s="9">
        <f>ROUND(E4*F4*1,2)</f>
        <v>0</v>
      </c>
      <c r="I4" s="35"/>
    </row>
    <row r="5" spans="1:9" x14ac:dyDescent="0.25">
      <c r="A5" s="10"/>
      <c r="B5" s="10"/>
      <c r="C5" s="10"/>
      <c r="D5" s="11" t="s">
        <v>16</v>
      </c>
      <c r="E5" s="8"/>
      <c r="F5" s="34"/>
      <c r="G5" s="10"/>
      <c r="I5" s="35"/>
    </row>
    <row r="6" spans="1:9" x14ac:dyDescent="0.25">
      <c r="A6" s="6" t="s">
        <v>17</v>
      </c>
      <c r="B6" s="7" t="s">
        <v>12</v>
      </c>
      <c r="C6" s="7" t="s">
        <v>13</v>
      </c>
      <c r="D6" s="11" t="s">
        <v>18</v>
      </c>
      <c r="E6" s="8">
        <v>6</v>
      </c>
      <c r="F6" s="30"/>
      <c r="G6" s="9">
        <f>ROUND(E6*F6*1,2)</f>
        <v>0</v>
      </c>
      <c r="I6" s="35"/>
    </row>
    <row r="7" spans="1:9" x14ac:dyDescent="0.25">
      <c r="A7" s="10"/>
      <c r="B7" s="10"/>
      <c r="C7" s="10"/>
      <c r="D7" s="11" t="s">
        <v>19</v>
      </c>
      <c r="E7" s="8"/>
      <c r="F7" s="34"/>
      <c r="G7" s="10"/>
      <c r="I7" s="35"/>
    </row>
    <row r="8" spans="1:9" x14ac:dyDescent="0.25">
      <c r="A8" s="6" t="s">
        <v>20</v>
      </c>
      <c r="B8" s="7" t="s">
        <v>12</v>
      </c>
      <c r="C8" s="7" t="s">
        <v>13</v>
      </c>
      <c r="D8" s="11" t="s">
        <v>21</v>
      </c>
      <c r="E8" s="8">
        <v>6</v>
      </c>
      <c r="F8" s="30"/>
      <c r="G8" s="9">
        <f>ROUND(E8*F8*1,2)</f>
        <v>0</v>
      </c>
      <c r="I8" s="35"/>
    </row>
    <row r="9" spans="1:9" x14ac:dyDescent="0.25">
      <c r="A9" s="10"/>
      <c r="B9" s="10"/>
      <c r="C9" s="10"/>
      <c r="D9" s="11" t="s">
        <v>22</v>
      </c>
      <c r="E9" s="8"/>
      <c r="F9" s="34"/>
      <c r="G9" s="10"/>
      <c r="I9" s="35"/>
    </row>
    <row r="10" spans="1:9" x14ac:dyDescent="0.25">
      <c r="A10" s="6" t="s">
        <v>23</v>
      </c>
      <c r="B10" s="7" t="s">
        <v>12</v>
      </c>
      <c r="C10" s="7" t="s">
        <v>13</v>
      </c>
      <c r="D10" s="11" t="s">
        <v>24</v>
      </c>
      <c r="E10" s="8">
        <v>6</v>
      </c>
      <c r="F10" s="30"/>
      <c r="G10" s="9">
        <f>ROUND(E10*F10*1,2)</f>
        <v>0</v>
      </c>
      <c r="I10" s="35"/>
    </row>
    <row r="11" spans="1:9" x14ac:dyDescent="0.25">
      <c r="A11" s="10"/>
      <c r="B11" s="10"/>
      <c r="C11" s="10"/>
      <c r="D11" s="11" t="s">
        <v>25</v>
      </c>
      <c r="E11" s="8"/>
      <c r="F11" s="34"/>
      <c r="G11" s="10"/>
      <c r="I11" s="35"/>
    </row>
    <row r="12" spans="1:9" x14ac:dyDescent="0.25">
      <c r="A12" s="6" t="s">
        <v>26</v>
      </c>
      <c r="B12" s="7" t="s">
        <v>12</v>
      </c>
      <c r="C12" s="7" t="s">
        <v>13</v>
      </c>
      <c r="D12" s="11" t="s">
        <v>27</v>
      </c>
      <c r="E12" s="8">
        <v>15</v>
      </c>
      <c r="F12" s="30"/>
      <c r="G12" s="9">
        <f>ROUND(E12*F12*1,2)</f>
        <v>0</v>
      </c>
      <c r="I12" s="35"/>
    </row>
    <row r="13" spans="1:9" ht="22.5" x14ac:dyDescent="0.25">
      <c r="A13" s="10"/>
      <c r="B13" s="10"/>
      <c r="C13" s="10"/>
      <c r="D13" s="11" t="s">
        <v>28</v>
      </c>
      <c r="E13" s="8"/>
      <c r="F13" s="34"/>
      <c r="G13" s="10"/>
      <c r="I13" s="35"/>
    </row>
    <row r="14" spans="1:9" x14ac:dyDescent="0.25">
      <c r="A14" s="6" t="s">
        <v>30</v>
      </c>
      <c r="B14" s="7" t="s">
        <v>12</v>
      </c>
      <c r="C14" s="7" t="s">
        <v>29</v>
      </c>
      <c r="D14" s="11" t="s">
        <v>31</v>
      </c>
      <c r="E14" s="8">
        <v>85</v>
      </c>
      <c r="F14" s="30"/>
      <c r="G14" s="9">
        <f>ROUND(E14*F14*1,2)</f>
        <v>0</v>
      </c>
      <c r="I14" s="35"/>
    </row>
    <row r="15" spans="1:9" x14ac:dyDescent="0.25">
      <c r="A15" s="10"/>
      <c r="B15" s="10"/>
      <c r="C15" s="10"/>
      <c r="D15" s="11" t="s">
        <v>32</v>
      </c>
      <c r="E15" s="8"/>
      <c r="F15" s="34"/>
      <c r="G15" s="10"/>
      <c r="I15" s="35"/>
    </row>
    <row r="16" spans="1:9" x14ac:dyDescent="0.25">
      <c r="A16" s="3" t="s">
        <v>41</v>
      </c>
      <c r="B16" s="3" t="s">
        <v>9</v>
      </c>
      <c r="C16" s="3" t="s">
        <v>10</v>
      </c>
      <c r="D16" s="12" t="s">
        <v>42</v>
      </c>
      <c r="E16" s="5"/>
      <c r="F16" s="29"/>
      <c r="G16" s="5">
        <f>SUM(G17:G18)</f>
        <v>0</v>
      </c>
      <c r="I16" s="35"/>
    </row>
    <row r="17" spans="1:9" x14ac:dyDescent="0.25">
      <c r="A17" s="6" t="s">
        <v>43</v>
      </c>
      <c r="B17" s="7" t="s">
        <v>12</v>
      </c>
      <c r="C17" s="7" t="s">
        <v>33</v>
      </c>
      <c r="D17" s="11" t="s">
        <v>44</v>
      </c>
      <c r="E17" s="8">
        <v>806.99</v>
      </c>
      <c r="F17" s="30"/>
      <c r="G17" s="9">
        <f>ROUND(E17*F17*1,2)</f>
        <v>0</v>
      </c>
      <c r="I17" s="35"/>
    </row>
    <row r="18" spans="1:9" ht="22.5" x14ac:dyDescent="0.25">
      <c r="A18" s="10"/>
      <c r="B18" s="10"/>
      <c r="C18" s="10"/>
      <c r="D18" s="11" t="s">
        <v>45</v>
      </c>
      <c r="E18" s="8"/>
      <c r="F18" s="34"/>
      <c r="G18" s="10"/>
      <c r="I18" s="35"/>
    </row>
    <row r="19" spans="1:9" x14ac:dyDescent="0.25">
      <c r="A19" s="3" t="s">
        <v>47</v>
      </c>
      <c r="B19" s="3" t="s">
        <v>9</v>
      </c>
      <c r="C19" s="3" t="s">
        <v>10</v>
      </c>
      <c r="D19" s="12" t="s">
        <v>48</v>
      </c>
      <c r="E19" s="5"/>
      <c r="F19" s="29"/>
      <c r="G19" s="5">
        <f>SUM(G20:G28)</f>
        <v>0</v>
      </c>
      <c r="I19" s="35"/>
    </row>
    <row r="20" spans="1:9" x14ac:dyDescent="0.25">
      <c r="A20" s="6" t="s">
        <v>49</v>
      </c>
      <c r="B20" s="7" t="s">
        <v>12</v>
      </c>
      <c r="C20" s="7" t="s">
        <v>46</v>
      </c>
      <c r="D20" s="11" t="s">
        <v>50</v>
      </c>
      <c r="E20" s="8">
        <v>2400</v>
      </c>
      <c r="F20" s="30"/>
      <c r="G20" s="9">
        <f>ROUND(E20*F20*1,2)</f>
        <v>0</v>
      </c>
      <c r="I20" s="35"/>
    </row>
    <row r="21" spans="1:9" ht="22.5" x14ac:dyDescent="0.25">
      <c r="A21" s="10"/>
      <c r="B21" s="10"/>
      <c r="C21" s="10"/>
      <c r="D21" s="11" t="s">
        <v>51</v>
      </c>
      <c r="E21" s="8"/>
      <c r="F21" s="34"/>
      <c r="G21" s="10"/>
      <c r="I21" s="35"/>
    </row>
    <row r="22" spans="1:9" x14ac:dyDescent="0.25">
      <c r="A22" s="6" t="s">
        <v>52</v>
      </c>
      <c r="B22" s="7" t="s">
        <v>12</v>
      </c>
      <c r="C22" s="7" t="s">
        <v>46</v>
      </c>
      <c r="D22" s="11" t="s">
        <v>53</v>
      </c>
      <c r="E22" s="8">
        <v>2400</v>
      </c>
      <c r="F22" s="30"/>
      <c r="G22" s="9">
        <f>ROUND(E22*F22*1,2)</f>
        <v>0</v>
      </c>
      <c r="I22" s="35"/>
    </row>
    <row r="23" spans="1:9" x14ac:dyDescent="0.25">
      <c r="A23" s="10"/>
      <c r="B23" s="10"/>
      <c r="C23" s="10"/>
      <c r="D23" s="11" t="s">
        <v>54</v>
      </c>
      <c r="E23" s="8"/>
      <c r="F23" s="34"/>
      <c r="G23" s="10"/>
      <c r="I23" s="35"/>
    </row>
    <row r="24" spans="1:9" x14ac:dyDescent="0.25">
      <c r="A24" s="36" t="s">
        <v>431</v>
      </c>
      <c r="B24" s="7" t="s">
        <v>12</v>
      </c>
      <c r="C24" s="7" t="s">
        <v>33</v>
      </c>
      <c r="D24" s="11" t="s">
        <v>432</v>
      </c>
      <c r="E24" s="8">
        <v>2000</v>
      </c>
      <c r="F24" s="30"/>
      <c r="G24" s="9">
        <f>ROUND(E24*F24*1,2)</f>
        <v>0</v>
      </c>
      <c r="I24" s="35"/>
    </row>
    <row r="25" spans="1:9" ht="22.5" x14ac:dyDescent="0.25">
      <c r="A25" s="10"/>
      <c r="B25" s="10"/>
      <c r="C25" s="10"/>
      <c r="D25" s="11" t="s">
        <v>433</v>
      </c>
      <c r="E25" s="8"/>
      <c r="F25" s="34"/>
      <c r="G25" s="10"/>
      <c r="I25" s="35"/>
    </row>
    <row r="26" spans="1:9" x14ac:dyDescent="0.25">
      <c r="A26" s="6" t="s">
        <v>55</v>
      </c>
      <c r="B26" s="7" t="s">
        <v>12</v>
      </c>
      <c r="C26" s="7" t="s">
        <v>29</v>
      </c>
      <c r="D26" s="11" t="s">
        <v>56</v>
      </c>
      <c r="E26" s="8">
        <v>230</v>
      </c>
      <c r="F26" s="30"/>
      <c r="G26" s="9">
        <f>ROUND(E26*F26*1,2)</f>
        <v>0</v>
      </c>
      <c r="I26" s="35"/>
    </row>
    <row r="27" spans="1:9" ht="33.75" x14ac:dyDescent="0.25">
      <c r="A27" s="10"/>
      <c r="B27" s="10"/>
      <c r="C27" s="10"/>
      <c r="D27" s="11" t="s">
        <v>57</v>
      </c>
      <c r="E27" s="8"/>
      <c r="F27" s="34"/>
      <c r="G27" s="10"/>
      <c r="I27" s="35"/>
    </row>
    <row r="28" spans="1:9" x14ac:dyDescent="0.25">
      <c r="A28" s="6" t="s">
        <v>58</v>
      </c>
      <c r="B28" s="7" t="s">
        <v>12</v>
      </c>
      <c r="C28" s="7" t="s">
        <v>46</v>
      </c>
      <c r="D28" s="11" t="s">
        <v>59</v>
      </c>
      <c r="E28" s="8">
        <v>2980</v>
      </c>
      <c r="F28" s="30"/>
      <c r="G28" s="9">
        <f>ROUND(E28*F28*1,2)</f>
        <v>0</v>
      </c>
      <c r="I28" s="35"/>
    </row>
    <row r="29" spans="1:9" ht="22.5" x14ac:dyDescent="0.25">
      <c r="A29" s="10"/>
      <c r="B29" s="10"/>
      <c r="C29" s="10"/>
      <c r="D29" s="11" t="s">
        <v>60</v>
      </c>
      <c r="E29" s="8"/>
      <c r="F29" s="34"/>
      <c r="G29" s="10"/>
      <c r="I29" s="35"/>
    </row>
    <row r="30" spans="1:9" x14ac:dyDescent="0.25">
      <c r="A30" s="3" t="s">
        <v>61</v>
      </c>
      <c r="B30" s="3" t="s">
        <v>9</v>
      </c>
      <c r="C30" s="3" t="s">
        <v>10</v>
      </c>
      <c r="D30" s="12" t="s">
        <v>62</v>
      </c>
      <c r="E30" s="5"/>
      <c r="F30" s="29"/>
      <c r="G30" s="5">
        <f>SUM(G31:G42)</f>
        <v>0</v>
      </c>
      <c r="I30" s="35"/>
    </row>
    <row r="31" spans="1:9" x14ac:dyDescent="0.25">
      <c r="A31" s="6" t="s">
        <v>64</v>
      </c>
      <c r="B31" s="7" t="s">
        <v>12</v>
      </c>
      <c r="C31" s="7" t="s">
        <v>46</v>
      </c>
      <c r="D31" s="11" t="s">
        <v>65</v>
      </c>
      <c r="E31" s="8">
        <v>2400</v>
      </c>
      <c r="F31" s="30"/>
      <c r="G31" s="9">
        <f>ROUND(E31*F31*1,2)</f>
        <v>0</v>
      </c>
      <c r="I31" s="35"/>
    </row>
    <row r="32" spans="1:9" ht="22.5" x14ac:dyDescent="0.25">
      <c r="A32" s="10"/>
      <c r="B32" s="10"/>
      <c r="C32" s="10"/>
      <c r="D32" s="11" t="s">
        <v>66</v>
      </c>
      <c r="E32" s="8"/>
      <c r="F32" s="34"/>
      <c r="G32" s="10"/>
      <c r="I32" s="35"/>
    </row>
    <row r="33" spans="1:9" x14ac:dyDescent="0.25">
      <c r="A33" s="6" t="s">
        <v>67</v>
      </c>
      <c r="B33" s="7" t="s">
        <v>12</v>
      </c>
      <c r="C33" s="7" t="s">
        <v>46</v>
      </c>
      <c r="D33" s="11" t="s">
        <v>68</v>
      </c>
      <c r="E33" s="8">
        <v>240</v>
      </c>
      <c r="F33" s="30"/>
      <c r="G33" s="9">
        <f>ROUND(E33*F33*1,2)</f>
        <v>0</v>
      </c>
      <c r="I33" s="35"/>
    </row>
    <row r="34" spans="1:9" ht="22.5" x14ac:dyDescent="0.25">
      <c r="A34" s="10"/>
      <c r="B34" s="10"/>
      <c r="C34" s="10"/>
      <c r="D34" s="11" t="s">
        <v>69</v>
      </c>
      <c r="E34" s="8"/>
      <c r="F34" s="34"/>
      <c r="G34" s="10"/>
      <c r="I34" s="35"/>
    </row>
    <row r="35" spans="1:9" x14ac:dyDescent="0.25">
      <c r="A35" s="6" t="s">
        <v>70</v>
      </c>
      <c r="B35" s="7" t="s">
        <v>12</v>
      </c>
      <c r="C35" s="7" t="s">
        <v>46</v>
      </c>
      <c r="D35" s="11" t="s">
        <v>71</v>
      </c>
      <c r="E35" s="8">
        <v>75</v>
      </c>
      <c r="F35" s="30"/>
      <c r="G35" s="9">
        <f>ROUND(E35*F35*1,2)</f>
        <v>0</v>
      </c>
      <c r="I35" s="35"/>
    </row>
    <row r="36" spans="1:9" ht="22.5" x14ac:dyDescent="0.25">
      <c r="A36" s="10"/>
      <c r="B36" s="10"/>
      <c r="C36" s="10"/>
      <c r="D36" s="11" t="s">
        <v>72</v>
      </c>
      <c r="E36" s="8"/>
      <c r="F36" s="34"/>
      <c r="G36" s="10"/>
      <c r="I36" s="35"/>
    </row>
    <row r="37" spans="1:9" x14ac:dyDescent="0.25">
      <c r="A37" s="6" t="s">
        <v>73</v>
      </c>
      <c r="B37" s="7" t="s">
        <v>12</v>
      </c>
      <c r="C37" s="7" t="s">
        <v>46</v>
      </c>
      <c r="D37" s="11" t="s">
        <v>74</v>
      </c>
      <c r="E37" s="8">
        <v>75</v>
      </c>
      <c r="F37" s="30"/>
      <c r="G37" s="9">
        <f>ROUND(E37*F37*1,2)</f>
        <v>0</v>
      </c>
      <c r="I37" s="35"/>
    </row>
    <row r="38" spans="1:9" ht="22.5" x14ac:dyDescent="0.25">
      <c r="A38" s="10"/>
      <c r="B38" s="10"/>
      <c r="C38" s="10"/>
      <c r="D38" s="11" t="s">
        <v>75</v>
      </c>
      <c r="E38" s="8"/>
      <c r="F38" s="34"/>
      <c r="G38" s="10"/>
      <c r="I38" s="35"/>
    </row>
    <row r="39" spans="1:9" x14ac:dyDescent="0.25">
      <c r="A39" s="6" t="s">
        <v>76</v>
      </c>
      <c r="B39" s="7" t="s">
        <v>12</v>
      </c>
      <c r="C39" s="7" t="s">
        <v>33</v>
      </c>
      <c r="D39" s="11" t="s">
        <v>77</v>
      </c>
      <c r="E39" s="8">
        <v>75</v>
      </c>
      <c r="F39" s="30"/>
      <c r="G39" s="9">
        <f>ROUND(E39*F39*1,2)</f>
        <v>0</v>
      </c>
      <c r="I39" s="35"/>
    </row>
    <row r="40" spans="1:9" ht="22.5" x14ac:dyDescent="0.25">
      <c r="A40" s="10"/>
      <c r="B40" s="10"/>
      <c r="C40" s="10"/>
      <c r="D40" s="11" t="s">
        <v>78</v>
      </c>
      <c r="E40" s="8"/>
      <c r="F40" s="34"/>
      <c r="G40" s="10"/>
      <c r="I40" s="35"/>
    </row>
    <row r="41" spans="1:9" x14ac:dyDescent="0.25">
      <c r="A41" s="6" t="s">
        <v>79</v>
      </c>
      <c r="B41" s="7" t="s">
        <v>12</v>
      </c>
      <c r="C41" s="7" t="s">
        <v>46</v>
      </c>
      <c r="D41" s="11" t="s">
        <v>80</v>
      </c>
      <c r="E41" s="8">
        <v>120</v>
      </c>
      <c r="F41" s="30"/>
      <c r="G41" s="9">
        <f>ROUND(E41*F41*1,2)</f>
        <v>0</v>
      </c>
      <c r="I41" s="35"/>
    </row>
    <row r="42" spans="1:9" ht="22.5" x14ac:dyDescent="0.25">
      <c r="A42" s="10"/>
      <c r="B42" s="10"/>
      <c r="C42" s="10"/>
      <c r="D42" s="11" t="s">
        <v>81</v>
      </c>
      <c r="E42" s="8"/>
      <c r="F42" s="34"/>
      <c r="G42" s="10"/>
      <c r="I42" s="35"/>
    </row>
    <row r="43" spans="1:9" x14ac:dyDescent="0.25">
      <c r="A43" s="3" t="s">
        <v>82</v>
      </c>
      <c r="B43" s="3" t="s">
        <v>9</v>
      </c>
      <c r="C43" s="3" t="s">
        <v>10</v>
      </c>
      <c r="D43" s="12" t="s">
        <v>83</v>
      </c>
      <c r="E43" s="5"/>
      <c r="F43" s="29"/>
      <c r="G43" s="5">
        <f>SUM(G44:G55)</f>
        <v>0</v>
      </c>
      <c r="I43" s="35"/>
    </row>
    <row r="44" spans="1:9" x14ac:dyDescent="0.25">
      <c r="A44" s="6" t="s">
        <v>84</v>
      </c>
      <c r="B44" s="7" t="s">
        <v>12</v>
      </c>
      <c r="C44" s="7" t="s">
        <v>33</v>
      </c>
      <c r="D44" s="11" t="s">
        <v>85</v>
      </c>
      <c r="E44" s="8">
        <v>60</v>
      </c>
      <c r="F44" s="30"/>
      <c r="G44" s="9">
        <f>ROUND(E44*F44*1,2)</f>
        <v>0</v>
      </c>
      <c r="I44" s="35"/>
    </row>
    <row r="45" spans="1:9" ht="22.5" x14ac:dyDescent="0.25">
      <c r="A45" s="10"/>
      <c r="B45" s="10"/>
      <c r="C45" s="10"/>
      <c r="D45" s="11" t="s">
        <v>86</v>
      </c>
      <c r="E45" s="8"/>
      <c r="F45" s="34"/>
      <c r="G45" s="10"/>
      <c r="I45" s="35"/>
    </row>
    <row r="46" spans="1:9" x14ac:dyDescent="0.25">
      <c r="A46" s="6" t="s">
        <v>87</v>
      </c>
      <c r="B46" s="7" t="s">
        <v>12</v>
      </c>
      <c r="C46" s="7" t="s">
        <v>33</v>
      </c>
      <c r="D46" s="11" t="s">
        <v>88</v>
      </c>
      <c r="E46" s="8">
        <v>4000</v>
      </c>
      <c r="F46" s="30"/>
      <c r="G46" s="9">
        <f>ROUND(E46*F46*1,2)</f>
        <v>0</v>
      </c>
      <c r="I46" s="35"/>
    </row>
    <row r="47" spans="1:9" ht="22.5" x14ac:dyDescent="0.25">
      <c r="A47" s="10"/>
      <c r="B47" s="10"/>
      <c r="C47" s="10"/>
      <c r="D47" s="11" t="s">
        <v>89</v>
      </c>
      <c r="E47" s="8"/>
      <c r="F47" s="34"/>
      <c r="G47" s="10"/>
      <c r="I47" s="35"/>
    </row>
    <row r="48" spans="1:9" x14ac:dyDescent="0.25">
      <c r="A48" s="6" t="s">
        <v>90</v>
      </c>
      <c r="B48" s="7" t="s">
        <v>12</v>
      </c>
      <c r="C48" s="7" t="s">
        <v>46</v>
      </c>
      <c r="D48" s="11" t="s">
        <v>91</v>
      </c>
      <c r="E48" s="8">
        <v>1800</v>
      </c>
      <c r="F48" s="30"/>
      <c r="G48" s="9">
        <f>ROUND(E48*F48*1,2)</f>
        <v>0</v>
      </c>
      <c r="I48" s="35"/>
    </row>
    <row r="49" spans="1:9" ht="22.5" x14ac:dyDescent="0.25">
      <c r="A49" s="10"/>
      <c r="B49" s="10"/>
      <c r="C49" s="10"/>
      <c r="D49" s="11" t="s">
        <v>92</v>
      </c>
      <c r="E49" s="8"/>
      <c r="F49" s="34"/>
      <c r="G49" s="10"/>
      <c r="I49" s="35"/>
    </row>
    <row r="50" spans="1:9" x14ac:dyDescent="0.25">
      <c r="A50" s="6" t="s">
        <v>93</v>
      </c>
      <c r="B50" s="7" t="s">
        <v>12</v>
      </c>
      <c r="C50" s="7" t="s">
        <v>34</v>
      </c>
      <c r="D50" s="11" t="s">
        <v>94</v>
      </c>
      <c r="E50" s="8">
        <v>45</v>
      </c>
      <c r="F50" s="30"/>
      <c r="G50" s="9">
        <f>ROUND(E50*F50*1,2)</f>
        <v>0</v>
      </c>
      <c r="I50" s="35"/>
    </row>
    <row r="51" spans="1:9" ht="33.75" x14ac:dyDescent="0.25">
      <c r="A51" s="10"/>
      <c r="B51" s="10"/>
      <c r="C51" s="10"/>
      <c r="D51" s="11" t="s">
        <v>95</v>
      </c>
      <c r="E51" s="8"/>
      <c r="F51" s="34"/>
      <c r="G51" s="10"/>
      <c r="I51" s="35"/>
    </row>
    <row r="52" spans="1:9" x14ac:dyDescent="0.25">
      <c r="A52" s="6" t="s">
        <v>96</v>
      </c>
      <c r="B52" s="7" t="s">
        <v>12</v>
      </c>
      <c r="C52" s="7" t="s">
        <v>34</v>
      </c>
      <c r="D52" s="11" t="s">
        <v>97</v>
      </c>
      <c r="E52" s="8">
        <v>45</v>
      </c>
      <c r="F52" s="30"/>
      <c r="G52" s="9">
        <f>ROUND(E52*F52*1,2)</f>
        <v>0</v>
      </c>
      <c r="I52" s="35"/>
    </row>
    <row r="53" spans="1:9" ht="22.5" x14ac:dyDescent="0.25">
      <c r="A53" s="10"/>
      <c r="B53" s="10"/>
      <c r="C53" s="10"/>
      <c r="D53" s="11" t="s">
        <v>98</v>
      </c>
      <c r="E53" s="8"/>
      <c r="F53" s="34"/>
      <c r="G53" s="10"/>
      <c r="I53" s="35"/>
    </row>
    <row r="54" spans="1:9" x14ac:dyDescent="0.25">
      <c r="A54" s="6" t="s">
        <v>99</v>
      </c>
      <c r="B54" s="7" t="s">
        <v>12</v>
      </c>
      <c r="C54" s="7" t="s">
        <v>63</v>
      </c>
      <c r="D54" s="11" t="s">
        <v>100</v>
      </c>
      <c r="E54" s="8">
        <v>78000</v>
      </c>
      <c r="F54" s="30"/>
      <c r="G54" s="9">
        <f>ROUND(E54*F54*1,2)</f>
        <v>0</v>
      </c>
      <c r="I54" s="35"/>
    </row>
    <row r="55" spans="1:9" ht="22.5" x14ac:dyDescent="0.25">
      <c r="A55" s="10"/>
      <c r="B55" s="10"/>
      <c r="C55" s="10"/>
      <c r="D55" s="11" t="s">
        <v>101</v>
      </c>
      <c r="E55" s="8"/>
      <c r="F55" s="34"/>
      <c r="G55" s="10"/>
      <c r="I55" s="35"/>
    </row>
    <row r="56" spans="1:9" x14ac:dyDescent="0.25">
      <c r="A56" s="3" t="s">
        <v>102</v>
      </c>
      <c r="B56" s="3" t="s">
        <v>9</v>
      </c>
      <c r="C56" s="3" t="s">
        <v>10</v>
      </c>
      <c r="D56" s="12" t="s">
        <v>103</v>
      </c>
      <c r="E56" s="5"/>
      <c r="F56" s="29"/>
      <c r="G56" s="5">
        <f>SUM(G57:G87)</f>
        <v>0</v>
      </c>
      <c r="I56" s="35"/>
    </row>
    <row r="57" spans="1:9" x14ac:dyDescent="0.25">
      <c r="A57" s="6" t="s">
        <v>104</v>
      </c>
      <c r="B57" s="7" t="s">
        <v>12</v>
      </c>
      <c r="C57" s="7" t="s">
        <v>29</v>
      </c>
      <c r="D57" s="11" t="s">
        <v>105</v>
      </c>
      <c r="E57" s="8">
        <v>3</v>
      </c>
      <c r="F57" s="30"/>
      <c r="G57" s="9">
        <f>ROUND(E57*F57*1,2)</f>
        <v>0</v>
      </c>
      <c r="I57" s="35"/>
    </row>
    <row r="58" spans="1:9" ht="33.75" x14ac:dyDescent="0.25">
      <c r="A58" s="10"/>
      <c r="B58" s="10"/>
      <c r="C58" s="10"/>
      <c r="D58" s="11" t="s">
        <v>106</v>
      </c>
      <c r="E58" s="8"/>
      <c r="F58" s="34"/>
      <c r="G58" s="10"/>
      <c r="I58" s="35"/>
    </row>
    <row r="59" spans="1:9" x14ac:dyDescent="0.25">
      <c r="A59" s="6" t="s">
        <v>107</v>
      </c>
      <c r="B59" s="7" t="s">
        <v>12</v>
      </c>
      <c r="C59" s="7" t="s">
        <v>29</v>
      </c>
      <c r="D59" s="11" t="s">
        <v>108</v>
      </c>
      <c r="E59" s="8">
        <v>2</v>
      </c>
      <c r="F59" s="30"/>
      <c r="G59" s="9">
        <f>ROUND(E59*F59*1,2)</f>
        <v>0</v>
      </c>
      <c r="I59" s="35"/>
    </row>
    <row r="60" spans="1:9" ht="33.75" x14ac:dyDescent="0.25">
      <c r="A60" s="10"/>
      <c r="B60" s="10"/>
      <c r="C60" s="10"/>
      <c r="D60" s="11" t="s">
        <v>109</v>
      </c>
      <c r="E60" s="8"/>
      <c r="F60" s="34"/>
      <c r="G60" s="10"/>
      <c r="I60" s="35"/>
    </row>
    <row r="61" spans="1:9" x14ac:dyDescent="0.25">
      <c r="A61" s="6" t="s">
        <v>110</v>
      </c>
      <c r="B61" s="7" t="s">
        <v>12</v>
      </c>
      <c r="C61" s="7" t="s">
        <v>29</v>
      </c>
      <c r="D61" s="11" t="s">
        <v>111</v>
      </c>
      <c r="E61" s="8">
        <v>1</v>
      </c>
      <c r="F61" s="30"/>
      <c r="G61" s="9">
        <f>ROUND(E61*F61*1,2)</f>
        <v>0</v>
      </c>
      <c r="I61" s="35"/>
    </row>
    <row r="62" spans="1:9" ht="33.75" x14ac:dyDescent="0.25">
      <c r="A62" s="10"/>
      <c r="B62" s="10"/>
      <c r="C62" s="10"/>
      <c r="D62" s="11" t="s">
        <v>112</v>
      </c>
      <c r="E62" s="8"/>
      <c r="F62" s="34"/>
      <c r="G62" s="10"/>
      <c r="I62" s="35"/>
    </row>
    <row r="63" spans="1:9" x14ac:dyDescent="0.25">
      <c r="A63" s="6" t="s">
        <v>113</v>
      </c>
      <c r="B63" s="7" t="s">
        <v>12</v>
      </c>
      <c r="C63" s="7" t="s">
        <v>33</v>
      </c>
      <c r="D63" s="11" t="s">
        <v>114</v>
      </c>
      <c r="E63" s="8">
        <v>3</v>
      </c>
      <c r="F63" s="30"/>
      <c r="G63" s="9">
        <f>ROUND(E63*F63*1,2)</f>
        <v>0</v>
      </c>
      <c r="I63" s="35"/>
    </row>
    <row r="64" spans="1:9" ht="22.5" x14ac:dyDescent="0.25">
      <c r="A64" s="10"/>
      <c r="B64" s="10"/>
      <c r="C64" s="10"/>
      <c r="D64" s="11" t="s">
        <v>115</v>
      </c>
      <c r="E64" s="8"/>
      <c r="F64" s="34"/>
      <c r="G64" s="10"/>
      <c r="I64" s="35"/>
    </row>
    <row r="65" spans="1:9" x14ac:dyDescent="0.25">
      <c r="A65" s="6" t="s">
        <v>116</v>
      </c>
      <c r="B65" s="7" t="s">
        <v>12</v>
      </c>
      <c r="C65" s="7" t="s">
        <v>29</v>
      </c>
      <c r="D65" s="11" t="s">
        <v>117</v>
      </c>
      <c r="E65" s="8">
        <v>150</v>
      </c>
      <c r="F65" s="30"/>
      <c r="G65" s="9">
        <f>ROUND(E65*F65*1,2)</f>
        <v>0</v>
      </c>
      <c r="I65" s="35"/>
    </row>
    <row r="66" spans="1:9" ht="78.75" x14ac:dyDescent="0.25">
      <c r="A66" s="10"/>
      <c r="B66" s="10"/>
      <c r="C66" s="10"/>
      <c r="D66" s="11" t="s">
        <v>118</v>
      </c>
      <c r="E66" s="8"/>
      <c r="F66" s="34"/>
      <c r="G66" s="10"/>
      <c r="I66" s="35"/>
    </row>
    <row r="67" spans="1:9" x14ac:dyDescent="0.25">
      <c r="A67" s="6" t="s">
        <v>35</v>
      </c>
      <c r="B67" s="7" t="s">
        <v>12</v>
      </c>
      <c r="C67" s="7" t="s">
        <v>29</v>
      </c>
      <c r="D67" s="11" t="s">
        <v>36</v>
      </c>
      <c r="E67" s="8">
        <v>3</v>
      </c>
      <c r="F67" s="30"/>
      <c r="G67" s="9">
        <f>ROUND(E67*F67*1,2)</f>
        <v>0</v>
      </c>
      <c r="I67" s="35"/>
    </row>
    <row r="68" spans="1:9" ht="22.5" x14ac:dyDescent="0.25">
      <c r="A68" s="10"/>
      <c r="B68" s="10"/>
      <c r="C68" s="10"/>
      <c r="D68" s="11" t="s">
        <v>37</v>
      </c>
      <c r="E68" s="8"/>
      <c r="F68" s="34"/>
      <c r="G68" s="10"/>
      <c r="I68" s="35"/>
    </row>
    <row r="69" spans="1:9" x14ac:dyDescent="0.25">
      <c r="A69" s="6" t="s">
        <v>38</v>
      </c>
      <c r="B69" s="7" t="s">
        <v>12</v>
      </c>
      <c r="C69" s="7" t="s">
        <v>29</v>
      </c>
      <c r="D69" s="11" t="s">
        <v>39</v>
      </c>
      <c r="E69" s="8">
        <v>3</v>
      </c>
      <c r="F69" s="30"/>
      <c r="G69" s="9">
        <f>ROUND(E69*F69*1,2)</f>
        <v>0</v>
      </c>
      <c r="I69" s="35"/>
    </row>
    <row r="70" spans="1:9" ht="22.5" x14ac:dyDescent="0.25">
      <c r="A70" s="10"/>
      <c r="B70" s="10"/>
      <c r="C70" s="10"/>
      <c r="D70" s="11" t="s">
        <v>40</v>
      </c>
      <c r="E70" s="8"/>
      <c r="F70" s="34"/>
      <c r="G70" s="10"/>
      <c r="I70" s="35"/>
    </row>
    <row r="71" spans="1:9" x14ac:dyDescent="0.25">
      <c r="A71" s="6" t="s">
        <v>119</v>
      </c>
      <c r="B71" s="7" t="s">
        <v>12</v>
      </c>
      <c r="C71" s="7" t="s">
        <v>29</v>
      </c>
      <c r="D71" s="11" t="s">
        <v>120</v>
      </c>
      <c r="E71" s="8">
        <v>20</v>
      </c>
      <c r="F71" s="30"/>
      <c r="G71" s="9">
        <f>ROUND(E71*F71*1,2)</f>
        <v>0</v>
      </c>
      <c r="I71" s="35"/>
    </row>
    <row r="72" spans="1:9" ht="33.75" x14ac:dyDescent="0.25">
      <c r="A72" s="10"/>
      <c r="B72" s="10"/>
      <c r="C72" s="10"/>
      <c r="D72" s="11" t="s">
        <v>121</v>
      </c>
      <c r="E72" s="8"/>
      <c r="F72" s="34"/>
      <c r="G72" s="10"/>
      <c r="I72" s="35"/>
    </row>
    <row r="73" spans="1:9" x14ac:dyDescent="0.25">
      <c r="A73" s="6" t="s">
        <v>122</v>
      </c>
      <c r="B73" s="7" t="s">
        <v>12</v>
      </c>
      <c r="C73" s="7" t="s">
        <v>29</v>
      </c>
      <c r="D73" s="11" t="s">
        <v>123</v>
      </c>
      <c r="E73" s="8">
        <v>20</v>
      </c>
      <c r="F73" s="30"/>
      <c r="G73" s="9">
        <f>ROUND(E73*F73*1,2)</f>
        <v>0</v>
      </c>
      <c r="I73" s="35"/>
    </row>
    <row r="74" spans="1:9" ht="33.75" x14ac:dyDescent="0.25">
      <c r="A74" s="10"/>
      <c r="B74" s="10"/>
      <c r="C74" s="10"/>
      <c r="D74" s="11" t="s">
        <v>124</v>
      </c>
      <c r="E74" s="8"/>
      <c r="F74" s="34"/>
      <c r="G74" s="10"/>
      <c r="I74" s="35"/>
    </row>
    <row r="75" spans="1:9" x14ac:dyDescent="0.25">
      <c r="A75" s="6" t="s">
        <v>125</v>
      </c>
      <c r="B75" s="7" t="s">
        <v>12</v>
      </c>
      <c r="C75" s="7" t="s">
        <v>29</v>
      </c>
      <c r="D75" s="11" t="s">
        <v>126</v>
      </c>
      <c r="E75" s="8">
        <v>15</v>
      </c>
      <c r="F75" s="30"/>
      <c r="G75" s="9">
        <f>ROUND(E75*F75*1,2)</f>
        <v>0</v>
      </c>
      <c r="I75" s="35"/>
    </row>
    <row r="76" spans="1:9" ht="33.75" x14ac:dyDescent="0.25">
      <c r="A76" s="10"/>
      <c r="B76" s="10"/>
      <c r="C76" s="10"/>
      <c r="D76" s="11" t="s">
        <v>127</v>
      </c>
      <c r="E76" s="8"/>
      <c r="F76" s="34"/>
      <c r="G76" s="10"/>
      <c r="I76" s="35"/>
    </row>
    <row r="77" spans="1:9" x14ac:dyDescent="0.25">
      <c r="A77" s="6" t="s">
        <v>128</v>
      </c>
      <c r="B77" s="7" t="s">
        <v>12</v>
      </c>
      <c r="C77" s="7" t="s">
        <v>29</v>
      </c>
      <c r="D77" s="11" t="s">
        <v>129</v>
      </c>
      <c r="E77" s="8">
        <v>10</v>
      </c>
      <c r="F77" s="30"/>
      <c r="G77" s="9">
        <f>ROUND(E77*F77*1,2)</f>
        <v>0</v>
      </c>
      <c r="I77" s="35"/>
    </row>
    <row r="78" spans="1:9" ht="33.75" x14ac:dyDescent="0.25">
      <c r="A78" s="10"/>
      <c r="B78" s="10"/>
      <c r="C78" s="10"/>
      <c r="D78" s="11" t="s">
        <v>130</v>
      </c>
      <c r="E78" s="8"/>
      <c r="F78" s="34"/>
      <c r="G78" s="10"/>
      <c r="I78" s="35"/>
    </row>
    <row r="79" spans="1:9" x14ac:dyDescent="0.25">
      <c r="A79" s="6" t="s">
        <v>131</v>
      </c>
      <c r="B79" s="7" t="s">
        <v>12</v>
      </c>
      <c r="C79" s="7" t="s">
        <v>29</v>
      </c>
      <c r="D79" s="11" t="s">
        <v>120</v>
      </c>
      <c r="E79" s="8">
        <v>10</v>
      </c>
      <c r="F79" s="30"/>
      <c r="G79" s="9">
        <f>ROUND(E79*F79*1,2)</f>
        <v>0</v>
      </c>
      <c r="I79" s="35"/>
    </row>
    <row r="80" spans="1:9" ht="33.75" x14ac:dyDescent="0.25">
      <c r="A80" s="10"/>
      <c r="B80" s="10"/>
      <c r="C80" s="10"/>
      <c r="D80" s="11" t="s">
        <v>132</v>
      </c>
      <c r="E80" s="8"/>
      <c r="F80" s="34"/>
      <c r="G80" s="10"/>
      <c r="I80" s="35"/>
    </row>
    <row r="81" spans="1:9" x14ac:dyDescent="0.25">
      <c r="A81" s="6" t="s">
        <v>133</v>
      </c>
      <c r="B81" s="7" t="s">
        <v>12</v>
      </c>
      <c r="C81" s="7" t="s">
        <v>29</v>
      </c>
      <c r="D81" s="11" t="s">
        <v>123</v>
      </c>
      <c r="E81" s="8">
        <v>5</v>
      </c>
      <c r="F81" s="30"/>
      <c r="G81" s="9">
        <f>ROUND(E81*F81*1,2)</f>
        <v>0</v>
      </c>
      <c r="I81" s="35"/>
    </row>
    <row r="82" spans="1:9" ht="33.75" x14ac:dyDescent="0.25">
      <c r="A82" s="10"/>
      <c r="B82" s="10"/>
      <c r="C82" s="10"/>
      <c r="D82" s="11" t="s">
        <v>134</v>
      </c>
      <c r="E82" s="8"/>
      <c r="F82" s="34"/>
      <c r="G82" s="10"/>
      <c r="I82" s="35"/>
    </row>
    <row r="83" spans="1:9" x14ac:dyDescent="0.25">
      <c r="A83" s="6" t="s">
        <v>135</v>
      </c>
      <c r="B83" s="7" t="s">
        <v>12</v>
      </c>
      <c r="C83" s="7" t="s">
        <v>29</v>
      </c>
      <c r="D83" s="11" t="s">
        <v>126</v>
      </c>
      <c r="E83" s="8">
        <v>5</v>
      </c>
      <c r="F83" s="30"/>
      <c r="G83" s="9">
        <f>ROUND(E83*F83*1,2)</f>
        <v>0</v>
      </c>
      <c r="I83" s="35"/>
    </row>
    <row r="84" spans="1:9" ht="33.75" x14ac:dyDescent="0.25">
      <c r="A84" s="10"/>
      <c r="B84" s="10"/>
      <c r="C84" s="10"/>
      <c r="D84" s="11" t="s">
        <v>136</v>
      </c>
      <c r="E84" s="8"/>
      <c r="F84" s="34"/>
      <c r="G84" s="10"/>
      <c r="I84" s="35"/>
    </row>
    <row r="85" spans="1:9" x14ac:dyDescent="0.25">
      <c r="A85" s="6" t="s">
        <v>137</v>
      </c>
      <c r="B85" s="7" t="s">
        <v>12</v>
      </c>
      <c r="C85" s="7" t="s">
        <v>29</v>
      </c>
      <c r="D85" s="11" t="s">
        <v>138</v>
      </c>
      <c r="E85" s="8">
        <v>10</v>
      </c>
      <c r="F85" s="30"/>
      <c r="G85" s="9">
        <f>ROUND(E85*F85*1,2)</f>
        <v>0</v>
      </c>
      <c r="I85" s="35"/>
    </row>
    <row r="86" spans="1:9" ht="33.75" x14ac:dyDescent="0.25">
      <c r="A86" s="10"/>
      <c r="B86" s="10"/>
      <c r="C86" s="10"/>
      <c r="D86" s="11" t="s">
        <v>139</v>
      </c>
      <c r="E86" s="8"/>
      <c r="F86" s="34"/>
      <c r="G86" s="10"/>
      <c r="I86" s="35"/>
    </row>
    <row r="87" spans="1:9" x14ac:dyDescent="0.25">
      <c r="A87" s="6" t="s">
        <v>140</v>
      </c>
      <c r="B87" s="7" t="s">
        <v>12</v>
      </c>
      <c r="C87" s="7" t="s">
        <v>29</v>
      </c>
      <c r="D87" s="11" t="s">
        <v>141</v>
      </c>
      <c r="E87" s="8">
        <v>5</v>
      </c>
      <c r="F87" s="30"/>
      <c r="G87" s="9">
        <f>ROUND(E87*F87*1,2)</f>
        <v>0</v>
      </c>
      <c r="I87" s="35"/>
    </row>
    <row r="88" spans="1:9" ht="33.75" x14ac:dyDescent="0.25">
      <c r="A88" s="10"/>
      <c r="B88" s="10"/>
      <c r="C88" s="10"/>
      <c r="D88" s="11" t="s">
        <v>142</v>
      </c>
      <c r="E88" s="8"/>
      <c r="F88" s="34"/>
      <c r="G88" s="10"/>
      <c r="I88" s="35"/>
    </row>
    <row r="89" spans="1:9" x14ac:dyDescent="0.25">
      <c r="A89" s="3" t="s">
        <v>143</v>
      </c>
      <c r="B89" s="3" t="s">
        <v>9</v>
      </c>
      <c r="C89" s="3" t="s">
        <v>10</v>
      </c>
      <c r="D89" s="12" t="s">
        <v>144</v>
      </c>
      <c r="E89" s="5"/>
      <c r="F89" s="29"/>
      <c r="G89" s="5">
        <f>SUM(G90:G102)</f>
        <v>0</v>
      </c>
      <c r="I89" s="35"/>
    </row>
    <row r="90" spans="1:9" x14ac:dyDescent="0.25">
      <c r="A90" s="6" t="s">
        <v>145</v>
      </c>
      <c r="B90" s="7" t="s">
        <v>12</v>
      </c>
      <c r="C90" s="7" t="s">
        <v>33</v>
      </c>
      <c r="D90" s="11" t="s">
        <v>146</v>
      </c>
      <c r="E90" s="8">
        <v>45</v>
      </c>
      <c r="F90" s="30"/>
      <c r="G90" s="9">
        <f>ROUND(E90*F90*1,2)</f>
        <v>0</v>
      </c>
      <c r="I90" s="35"/>
    </row>
    <row r="91" spans="1:9" ht="22.5" x14ac:dyDescent="0.25">
      <c r="A91" s="10"/>
      <c r="B91" s="10"/>
      <c r="C91" s="10"/>
      <c r="D91" s="11" t="s">
        <v>147</v>
      </c>
      <c r="E91" s="8"/>
      <c r="F91" s="34"/>
      <c r="G91" s="10"/>
      <c r="I91" s="35"/>
    </row>
    <row r="92" spans="1:9" x14ac:dyDescent="0.25">
      <c r="A92" s="6" t="s">
        <v>148</v>
      </c>
      <c r="B92" s="7" t="s">
        <v>12</v>
      </c>
      <c r="C92" s="7" t="s">
        <v>46</v>
      </c>
      <c r="D92" s="11" t="s">
        <v>149</v>
      </c>
      <c r="E92" s="8">
        <v>45</v>
      </c>
      <c r="F92" s="30"/>
      <c r="G92" s="9">
        <f>ROUND(E92*F92*1,2)</f>
        <v>0</v>
      </c>
      <c r="I92" s="35"/>
    </row>
    <row r="93" spans="1:9" ht="22.5" x14ac:dyDescent="0.25">
      <c r="A93" s="10"/>
      <c r="B93" s="10"/>
      <c r="C93" s="10"/>
      <c r="D93" s="11" t="s">
        <v>150</v>
      </c>
      <c r="E93" s="8"/>
      <c r="F93" s="34"/>
      <c r="G93" s="10"/>
      <c r="I93" s="35"/>
    </row>
    <row r="94" spans="1:9" x14ac:dyDescent="0.25">
      <c r="A94" s="6" t="s">
        <v>151</v>
      </c>
      <c r="B94" s="7" t="s">
        <v>12</v>
      </c>
      <c r="C94" s="7" t="s">
        <v>46</v>
      </c>
      <c r="D94" s="11" t="s">
        <v>152</v>
      </c>
      <c r="E94" s="8">
        <v>45</v>
      </c>
      <c r="F94" s="30"/>
      <c r="G94" s="9">
        <f>ROUND(E94*F94*1,2)</f>
        <v>0</v>
      </c>
      <c r="I94" s="35"/>
    </row>
    <row r="95" spans="1:9" ht="22.5" x14ac:dyDescent="0.25">
      <c r="A95" s="10"/>
      <c r="B95" s="10"/>
      <c r="C95" s="10"/>
      <c r="D95" s="11" t="s">
        <v>153</v>
      </c>
      <c r="E95" s="8"/>
      <c r="F95" s="34"/>
      <c r="G95" s="10"/>
      <c r="I95" s="35"/>
    </row>
    <row r="96" spans="1:9" x14ac:dyDescent="0.25">
      <c r="A96" s="6" t="s">
        <v>154</v>
      </c>
      <c r="B96" s="7" t="s">
        <v>12</v>
      </c>
      <c r="C96" s="7" t="s">
        <v>33</v>
      </c>
      <c r="D96" s="11" t="s">
        <v>155</v>
      </c>
      <c r="E96" s="8">
        <v>45</v>
      </c>
      <c r="F96" s="30"/>
      <c r="G96" s="9">
        <f>ROUND(E96*F96*1,2)</f>
        <v>0</v>
      </c>
      <c r="I96" s="35"/>
    </row>
    <row r="97" spans="1:9" ht="22.5" x14ac:dyDescent="0.25">
      <c r="A97" s="10"/>
      <c r="B97" s="10"/>
      <c r="C97" s="10"/>
      <c r="D97" s="11" t="s">
        <v>156</v>
      </c>
      <c r="E97" s="8"/>
      <c r="F97" s="34"/>
      <c r="G97" s="10"/>
      <c r="I97" s="35"/>
    </row>
    <row r="98" spans="1:9" x14ac:dyDescent="0.25">
      <c r="A98" s="6" t="s">
        <v>157</v>
      </c>
      <c r="B98" s="7" t="s">
        <v>12</v>
      </c>
      <c r="C98" s="7" t="s">
        <v>33</v>
      </c>
      <c r="D98" s="11" t="s">
        <v>158</v>
      </c>
      <c r="E98" s="8">
        <v>45</v>
      </c>
      <c r="F98" s="30"/>
      <c r="G98" s="9">
        <f>ROUND(E98*F98*1,2)</f>
        <v>0</v>
      </c>
      <c r="I98" s="35"/>
    </row>
    <row r="99" spans="1:9" ht="33.75" x14ac:dyDescent="0.25">
      <c r="A99" s="10"/>
      <c r="B99" s="10"/>
      <c r="C99" s="10"/>
      <c r="D99" s="11" t="s">
        <v>159</v>
      </c>
      <c r="E99" s="8"/>
      <c r="F99" s="34"/>
      <c r="G99" s="10"/>
      <c r="I99" s="35"/>
    </row>
    <row r="100" spans="1:9" x14ac:dyDescent="0.25">
      <c r="A100" s="6" t="s">
        <v>160</v>
      </c>
      <c r="B100" s="7" t="s">
        <v>12</v>
      </c>
      <c r="C100" s="7" t="s">
        <v>34</v>
      </c>
      <c r="D100" s="11" t="s">
        <v>161</v>
      </c>
      <c r="E100" s="8">
        <v>36</v>
      </c>
      <c r="F100" s="30"/>
      <c r="G100" s="9">
        <f>ROUND(E100*F100*1,2)</f>
        <v>0</v>
      </c>
      <c r="I100" s="35"/>
    </row>
    <row r="101" spans="1:9" ht="22.5" x14ac:dyDescent="0.25">
      <c r="A101" s="10"/>
      <c r="B101" s="10"/>
      <c r="C101" s="10"/>
      <c r="D101" s="11" t="s">
        <v>162</v>
      </c>
      <c r="E101" s="8"/>
      <c r="F101" s="34"/>
      <c r="G101" s="10"/>
      <c r="I101" s="35"/>
    </row>
    <row r="102" spans="1:9" x14ac:dyDescent="0.25">
      <c r="A102" s="6" t="s">
        <v>163</v>
      </c>
      <c r="B102" s="7" t="s">
        <v>12</v>
      </c>
      <c r="C102" s="7" t="s">
        <v>34</v>
      </c>
      <c r="D102" s="11" t="s">
        <v>164</v>
      </c>
      <c r="E102" s="8">
        <v>150</v>
      </c>
      <c r="F102" s="30"/>
      <c r="G102" s="9">
        <f>ROUND(E102*F102*1,2)</f>
        <v>0</v>
      </c>
      <c r="I102" s="35"/>
    </row>
    <row r="103" spans="1:9" ht="22.5" x14ac:dyDescent="0.25">
      <c r="A103" s="10"/>
      <c r="B103" s="10"/>
      <c r="C103" s="10"/>
      <c r="D103" s="11" t="s">
        <v>165</v>
      </c>
      <c r="E103" s="8"/>
      <c r="F103" s="34"/>
      <c r="G103" s="10"/>
      <c r="I103" s="35"/>
    </row>
    <row r="104" spans="1:9" x14ac:dyDescent="0.25">
      <c r="A104" s="3" t="s">
        <v>166</v>
      </c>
      <c r="B104" s="3" t="s">
        <v>9</v>
      </c>
      <c r="C104" s="3" t="s">
        <v>10</v>
      </c>
      <c r="D104" s="12" t="s">
        <v>167</v>
      </c>
      <c r="E104" s="5"/>
      <c r="F104" s="29"/>
      <c r="G104" s="5">
        <f>SUM(G105:G112)</f>
        <v>0</v>
      </c>
      <c r="I104" s="35"/>
    </row>
    <row r="105" spans="1:9" x14ac:dyDescent="0.25">
      <c r="A105" s="6" t="s">
        <v>168</v>
      </c>
      <c r="B105" s="7" t="s">
        <v>12</v>
      </c>
      <c r="C105" s="7" t="s">
        <v>34</v>
      </c>
      <c r="D105" s="11" t="s">
        <v>169</v>
      </c>
      <c r="E105" s="8">
        <v>210</v>
      </c>
      <c r="F105" s="30"/>
      <c r="G105" s="9">
        <f>ROUND(E105*F105*1,2)</f>
        <v>0</v>
      </c>
      <c r="I105" s="35"/>
    </row>
    <row r="106" spans="1:9" ht="33.75" x14ac:dyDescent="0.25">
      <c r="A106" s="10"/>
      <c r="B106" s="10"/>
      <c r="C106" s="10"/>
      <c r="D106" s="11" t="s">
        <v>170</v>
      </c>
      <c r="E106" s="8"/>
      <c r="F106" s="34"/>
      <c r="G106" s="10"/>
      <c r="I106" s="35"/>
    </row>
    <row r="107" spans="1:9" x14ac:dyDescent="0.25">
      <c r="A107" s="6" t="s">
        <v>171</v>
      </c>
      <c r="B107" s="7" t="s">
        <v>12</v>
      </c>
      <c r="C107" s="7" t="s">
        <v>34</v>
      </c>
      <c r="D107" s="11" t="s">
        <v>172</v>
      </c>
      <c r="E107" s="8">
        <v>210</v>
      </c>
      <c r="F107" s="30"/>
      <c r="G107" s="9">
        <f>ROUND(E107*F107*1,2)</f>
        <v>0</v>
      </c>
      <c r="I107" s="35"/>
    </row>
    <row r="108" spans="1:9" ht="33.75" x14ac:dyDescent="0.25">
      <c r="A108" s="10"/>
      <c r="B108" s="10"/>
      <c r="C108" s="10"/>
      <c r="D108" s="11" t="s">
        <v>173</v>
      </c>
      <c r="E108" s="8"/>
      <c r="F108" s="34"/>
      <c r="G108" s="10"/>
      <c r="I108" s="35"/>
    </row>
    <row r="109" spans="1:9" x14ac:dyDescent="0.25">
      <c r="A109" s="6" t="s">
        <v>174</v>
      </c>
      <c r="B109" s="7" t="s">
        <v>12</v>
      </c>
      <c r="C109" s="7" t="s">
        <v>33</v>
      </c>
      <c r="D109" s="11" t="s">
        <v>175</v>
      </c>
      <c r="E109" s="8">
        <v>120</v>
      </c>
      <c r="F109" s="30"/>
      <c r="G109" s="9">
        <f>ROUND(E109*F109*1,2)</f>
        <v>0</v>
      </c>
      <c r="I109" s="35"/>
    </row>
    <row r="110" spans="1:9" ht="56.25" x14ac:dyDescent="0.25">
      <c r="A110" s="10"/>
      <c r="B110" s="10"/>
      <c r="C110" s="10"/>
      <c r="D110" s="11" t="s">
        <v>176</v>
      </c>
      <c r="E110" s="8"/>
      <c r="F110" s="34"/>
      <c r="G110" s="10"/>
      <c r="I110" s="35"/>
    </row>
    <row r="111" spans="1:9" x14ac:dyDescent="0.25">
      <c r="A111" s="6" t="s">
        <v>177</v>
      </c>
      <c r="B111" s="7" t="s">
        <v>12</v>
      </c>
      <c r="C111" s="7" t="s">
        <v>34</v>
      </c>
      <c r="D111" s="11" t="s">
        <v>178</v>
      </c>
      <c r="E111" s="8">
        <v>120</v>
      </c>
      <c r="F111" s="30"/>
      <c r="G111" s="9">
        <f>ROUND(E111*F111*1,2)</f>
        <v>0</v>
      </c>
      <c r="I111" s="35"/>
    </row>
    <row r="112" spans="1:9" ht="33.75" x14ac:dyDescent="0.25">
      <c r="A112" s="10"/>
      <c r="B112" s="10"/>
      <c r="C112" s="10"/>
      <c r="D112" s="11" t="s">
        <v>179</v>
      </c>
      <c r="E112" s="8"/>
      <c r="F112" s="34"/>
      <c r="G112" s="10"/>
      <c r="I112" s="35"/>
    </row>
    <row r="113" spans="1:9" x14ac:dyDescent="0.25">
      <c r="A113" s="3" t="s">
        <v>434</v>
      </c>
      <c r="B113" s="3" t="s">
        <v>9</v>
      </c>
      <c r="C113" s="3" t="s">
        <v>10</v>
      </c>
      <c r="D113" s="12" t="s">
        <v>435</v>
      </c>
      <c r="E113" s="5"/>
      <c r="F113" s="29"/>
      <c r="G113" s="5">
        <f>SUM(G114:G129)</f>
        <v>0</v>
      </c>
      <c r="I113" s="35"/>
    </row>
    <row r="114" spans="1:9" x14ac:dyDescent="0.25">
      <c r="A114" s="6" t="s">
        <v>436</v>
      </c>
      <c r="B114" s="7" t="s">
        <v>12</v>
      </c>
      <c r="C114" s="7" t="s">
        <v>34</v>
      </c>
      <c r="D114" s="11" t="s">
        <v>437</v>
      </c>
      <c r="E114" s="8">
        <v>150</v>
      </c>
      <c r="F114" s="30"/>
      <c r="G114" s="9">
        <f>ROUND(E114*F114*1,2)</f>
        <v>0</v>
      </c>
      <c r="I114" s="35"/>
    </row>
    <row r="115" spans="1:9" ht="45" x14ac:dyDescent="0.25">
      <c r="A115" s="10"/>
      <c r="B115" s="10"/>
      <c r="C115" s="10"/>
      <c r="D115" s="11" t="s">
        <v>438</v>
      </c>
      <c r="E115" s="8"/>
      <c r="F115" s="34"/>
      <c r="G115" s="10"/>
      <c r="I115" s="35"/>
    </row>
    <row r="116" spans="1:9" x14ac:dyDescent="0.25">
      <c r="A116" s="6" t="s">
        <v>439</v>
      </c>
      <c r="B116" s="7" t="s">
        <v>12</v>
      </c>
      <c r="C116" s="7" t="s">
        <v>34</v>
      </c>
      <c r="D116" s="11" t="s">
        <v>440</v>
      </c>
      <c r="E116" s="8">
        <v>150</v>
      </c>
      <c r="F116" s="30"/>
      <c r="G116" s="9">
        <f>ROUND(E116*F116*1,2)</f>
        <v>0</v>
      </c>
      <c r="I116" s="35"/>
    </row>
    <row r="117" spans="1:9" ht="45" x14ac:dyDescent="0.25">
      <c r="A117" s="10"/>
      <c r="B117" s="10"/>
      <c r="C117" s="10"/>
      <c r="D117" s="11" t="s">
        <v>441</v>
      </c>
      <c r="E117" s="8"/>
      <c r="F117" s="34"/>
      <c r="G117" s="10"/>
      <c r="I117" s="35"/>
    </row>
    <row r="118" spans="1:9" x14ac:dyDescent="0.25">
      <c r="A118" s="6" t="s">
        <v>442</v>
      </c>
      <c r="B118" s="7" t="s">
        <v>12</v>
      </c>
      <c r="C118" s="7" t="s">
        <v>34</v>
      </c>
      <c r="D118" s="11" t="s">
        <v>443</v>
      </c>
      <c r="E118" s="8">
        <v>150</v>
      </c>
      <c r="F118" s="30"/>
      <c r="G118" s="9">
        <f>ROUND(E118*F118*1,2)</f>
        <v>0</v>
      </c>
      <c r="I118" s="35"/>
    </row>
    <row r="119" spans="1:9" ht="45" x14ac:dyDescent="0.25">
      <c r="A119" s="10"/>
      <c r="B119" s="10"/>
      <c r="C119" s="10"/>
      <c r="D119" s="11" t="s">
        <v>444</v>
      </c>
      <c r="E119" s="8"/>
      <c r="F119" s="34"/>
      <c r="G119" s="10"/>
      <c r="I119" s="35"/>
    </row>
    <row r="120" spans="1:9" x14ac:dyDescent="0.25">
      <c r="A120" s="6" t="s">
        <v>445</v>
      </c>
      <c r="B120" s="7" t="s">
        <v>12</v>
      </c>
      <c r="C120" s="7" t="s">
        <v>34</v>
      </c>
      <c r="D120" s="11" t="s">
        <v>446</v>
      </c>
      <c r="E120" s="8">
        <v>50</v>
      </c>
      <c r="F120" s="30"/>
      <c r="G120" s="9">
        <f>ROUND(E120*F120*1,2)</f>
        <v>0</v>
      </c>
      <c r="I120" s="35"/>
    </row>
    <row r="121" spans="1:9" ht="45" x14ac:dyDescent="0.25">
      <c r="A121" s="10"/>
      <c r="B121" s="10"/>
      <c r="C121" s="10"/>
      <c r="D121" s="11" t="s">
        <v>447</v>
      </c>
      <c r="E121" s="8"/>
      <c r="F121" s="34"/>
      <c r="G121" s="10"/>
      <c r="I121" s="35"/>
    </row>
    <row r="122" spans="1:9" x14ac:dyDescent="0.25">
      <c r="A122" s="6" t="s">
        <v>448</v>
      </c>
      <c r="B122" s="7" t="s">
        <v>12</v>
      </c>
      <c r="C122" s="7" t="s">
        <v>34</v>
      </c>
      <c r="D122" s="11" t="s">
        <v>449</v>
      </c>
      <c r="E122" s="8">
        <v>50</v>
      </c>
      <c r="F122" s="30"/>
      <c r="G122" s="9">
        <f>ROUND(E122*F122*1,2)</f>
        <v>0</v>
      </c>
      <c r="I122" s="35"/>
    </row>
    <row r="123" spans="1:9" ht="45" x14ac:dyDescent="0.25">
      <c r="A123" s="10"/>
      <c r="B123" s="10"/>
      <c r="C123" s="10"/>
      <c r="D123" s="11" t="s">
        <v>450</v>
      </c>
      <c r="E123" s="8"/>
      <c r="F123" s="34"/>
      <c r="G123" s="10"/>
      <c r="I123" s="35"/>
    </row>
    <row r="124" spans="1:9" x14ac:dyDescent="0.25">
      <c r="A124" s="6" t="s">
        <v>451</v>
      </c>
      <c r="B124" s="7" t="s">
        <v>12</v>
      </c>
      <c r="C124" s="7" t="s">
        <v>34</v>
      </c>
      <c r="D124" s="11" t="s">
        <v>452</v>
      </c>
      <c r="E124" s="8">
        <v>30</v>
      </c>
      <c r="F124" s="30"/>
      <c r="G124" s="9">
        <f>ROUND(E124*F124*1,2)</f>
        <v>0</v>
      </c>
      <c r="I124" s="35"/>
    </row>
    <row r="125" spans="1:9" ht="45" x14ac:dyDescent="0.25">
      <c r="A125" s="10"/>
      <c r="B125" s="10"/>
      <c r="C125" s="10"/>
      <c r="D125" s="11" t="s">
        <v>453</v>
      </c>
      <c r="E125" s="8"/>
      <c r="F125" s="34"/>
      <c r="G125" s="10"/>
      <c r="I125" s="35"/>
    </row>
    <row r="126" spans="1:9" x14ac:dyDescent="0.25">
      <c r="A126" s="6" t="s">
        <v>454</v>
      </c>
      <c r="B126" s="7" t="s">
        <v>12</v>
      </c>
      <c r="C126" s="7" t="s">
        <v>34</v>
      </c>
      <c r="D126" s="11" t="s">
        <v>455</v>
      </c>
      <c r="E126" s="8">
        <v>30</v>
      </c>
      <c r="F126" s="30"/>
      <c r="G126" s="9">
        <f>ROUND(E126*F126*1,2)</f>
        <v>0</v>
      </c>
      <c r="I126" s="35"/>
    </row>
    <row r="127" spans="1:9" ht="45" x14ac:dyDescent="0.25">
      <c r="A127" s="10"/>
      <c r="B127" s="10"/>
      <c r="C127" s="10"/>
      <c r="D127" s="11" t="s">
        <v>456</v>
      </c>
      <c r="E127" s="8"/>
      <c r="F127" s="34"/>
      <c r="G127" s="10"/>
      <c r="I127" s="35"/>
    </row>
    <row r="128" spans="1:9" x14ac:dyDescent="0.25">
      <c r="A128" s="6" t="s">
        <v>457</v>
      </c>
      <c r="B128" s="7" t="s">
        <v>12</v>
      </c>
      <c r="C128" s="7" t="s">
        <v>34</v>
      </c>
      <c r="D128" s="11" t="s">
        <v>458</v>
      </c>
      <c r="E128" s="8">
        <v>30</v>
      </c>
      <c r="F128" s="30"/>
      <c r="G128" s="9">
        <f>ROUND(E128*F128*1,2)</f>
        <v>0</v>
      </c>
      <c r="I128" s="35"/>
    </row>
    <row r="129" spans="1:9" ht="45" x14ac:dyDescent="0.25">
      <c r="A129" s="10"/>
      <c r="B129" s="10"/>
      <c r="C129" s="10"/>
      <c r="D129" s="11" t="s">
        <v>459</v>
      </c>
      <c r="E129" s="8"/>
      <c r="F129" s="34"/>
      <c r="G129" s="10"/>
      <c r="I129" s="35"/>
    </row>
    <row r="130" spans="1:9" x14ac:dyDescent="0.25">
      <c r="A130" s="3" t="s">
        <v>180</v>
      </c>
      <c r="B130" s="3" t="s">
        <v>9</v>
      </c>
      <c r="C130" s="3" t="s">
        <v>10</v>
      </c>
      <c r="D130" s="12" t="s">
        <v>181</v>
      </c>
      <c r="E130" s="5"/>
      <c r="F130" s="29"/>
      <c r="G130" s="5">
        <f>SUM(G131:G203)</f>
        <v>0</v>
      </c>
      <c r="I130" s="35"/>
    </row>
    <row r="131" spans="1:9" x14ac:dyDescent="0.25">
      <c r="A131" s="6" t="s">
        <v>182</v>
      </c>
      <c r="B131" s="7" t="s">
        <v>12</v>
      </c>
      <c r="C131" s="7" t="s">
        <v>29</v>
      </c>
      <c r="D131" s="11" t="s">
        <v>183</v>
      </c>
      <c r="E131" s="8">
        <v>14</v>
      </c>
      <c r="F131" s="30"/>
      <c r="G131" s="9">
        <f>ROUND(E131*F131*1,2)</f>
        <v>0</v>
      </c>
      <c r="I131" s="35"/>
    </row>
    <row r="132" spans="1:9" ht="33.75" x14ac:dyDescent="0.25">
      <c r="A132" s="10"/>
      <c r="B132" s="10"/>
      <c r="C132" s="10"/>
      <c r="D132" s="11" t="s">
        <v>184</v>
      </c>
      <c r="E132" s="8"/>
      <c r="F132" s="34"/>
      <c r="G132" s="10"/>
      <c r="I132" s="35"/>
    </row>
    <row r="133" spans="1:9" x14ac:dyDescent="0.25">
      <c r="A133" s="6" t="s">
        <v>185</v>
      </c>
      <c r="B133" s="7" t="s">
        <v>12</v>
      </c>
      <c r="C133" s="7" t="s">
        <v>29</v>
      </c>
      <c r="D133" s="11" t="s">
        <v>186</v>
      </c>
      <c r="E133" s="8">
        <v>14</v>
      </c>
      <c r="F133" s="30"/>
      <c r="G133" s="9">
        <f>ROUND(E133*F133*1,2)</f>
        <v>0</v>
      </c>
      <c r="I133" s="35"/>
    </row>
    <row r="134" spans="1:9" ht="33.75" x14ac:dyDescent="0.25">
      <c r="A134" s="10"/>
      <c r="B134" s="10"/>
      <c r="C134" s="10"/>
      <c r="D134" s="11" t="s">
        <v>187</v>
      </c>
      <c r="E134" s="8"/>
      <c r="F134" s="34"/>
      <c r="G134" s="10"/>
      <c r="I134" s="35"/>
    </row>
    <row r="135" spans="1:9" x14ac:dyDescent="0.25">
      <c r="A135" s="6" t="s">
        <v>188</v>
      </c>
      <c r="B135" s="7" t="s">
        <v>12</v>
      </c>
      <c r="C135" s="7" t="s">
        <v>29</v>
      </c>
      <c r="D135" s="11" t="s">
        <v>189</v>
      </c>
      <c r="E135" s="8">
        <v>12</v>
      </c>
      <c r="F135" s="30"/>
      <c r="G135" s="9">
        <f>ROUND(E135*F135*1,2)</f>
        <v>0</v>
      </c>
      <c r="I135" s="35"/>
    </row>
    <row r="136" spans="1:9" ht="33.75" x14ac:dyDescent="0.25">
      <c r="A136" s="10"/>
      <c r="B136" s="10"/>
      <c r="C136" s="10"/>
      <c r="D136" s="11" t="s">
        <v>190</v>
      </c>
      <c r="E136" s="8"/>
      <c r="F136" s="34"/>
      <c r="G136" s="10"/>
      <c r="I136" s="35"/>
    </row>
    <row r="137" spans="1:9" x14ac:dyDescent="0.25">
      <c r="A137" s="6" t="s">
        <v>191</v>
      </c>
      <c r="B137" s="7" t="s">
        <v>12</v>
      </c>
      <c r="C137" s="7" t="s">
        <v>29</v>
      </c>
      <c r="D137" s="11" t="s">
        <v>192</v>
      </c>
      <c r="E137" s="8">
        <v>12</v>
      </c>
      <c r="F137" s="30"/>
      <c r="G137" s="9">
        <f>ROUND(E137*F137*1,2)</f>
        <v>0</v>
      </c>
      <c r="I137" s="35"/>
    </row>
    <row r="138" spans="1:9" ht="33.75" x14ac:dyDescent="0.25">
      <c r="A138" s="10"/>
      <c r="B138" s="10"/>
      <c r="C138" s="10"/>
      <c r="D138" s="11" t="s">
        <v>193</v>
      </c>
      <c r="E138" s="8"/>
      <c r="F138" s="34"/>
      <c r="G138" s="10"/>
      <c r="I138" s="35"/>
    </row>
    <row r="139" spans="1:9" x14ac:dyDescent="0.25">
      <c r="A139" s="6" t="s">
        <v>194</v>
      </c>
      <c r="B139" s="7" t="s">
        <v>12</v>
      </c>
      <c r="C139" s="7" t="s">
        <v>29</v>
      </c>
      <c r="D139" s="11" t="s">
        <v>195</v>
      </c>
      <c r="E139" s="8">
        <v>10</v>
      </c>
      <c r="F139" s="30"/>
      <c r="G139" s="9">
        <f>ROUND(E139*F139*1,2)</f>
        <v>0</v>
      </c>
      <c r="I139" s="35"/>
    </row>
    <row r="140" spans="1:9" ht="33.75" x14ac:dyDescent="0.25">
      <c r="A140" s="10"/>
      <c r="B140" s="10"/>
      <c r="C140" s="10"/>
      <c r="D140" s="11" t="s">
        <v>196</v>
      </c>
      <c r="E140" s="8"/>
      <c r="F140" s="34"/>
      <c r="G140" s="10"/>
      <c r="I140" s="35"/>
    </row>
    <row r="141" spans="1:9" x14ac:dyDescent="0.25">
      <c r="A141" s="6" t="s">
        <v>197</v>
      </c>
      <c r="B141" s="7" t="s">
        <v>12</v>
      </c>
      <c r="C141" s="7" t="s">
        <v>29</v>
      </c>
      <c r="D141" s="11" t="s">
        <v>198</v>
      </c>
      <c r="E141" s="8">
        <v>10</v>
      </c>
      <c r="F141" s="30"/>
      <c r="G141" s="9">
        <f>ROUND(E141*F141*1,2)</f>
        <v>0</v>
      </c>
      <c r="I141" s="35"/>
    </row>
    <row r="142" spans="1:9" ht="33.75" x14ac:dyDescent="0.25">
      <c r="A142" s="10"/>
      <c r="B142" s="10"/>
      <c r="C142" s="10"/>
      <c r="D142" s="11" t="s">
        <v>199</v>
      </c>
      <c r="E142" s="8"/>
      <c r="F142" s="34"/>
      <c r="G142" s="10"/>
      <c r="I142" s="35"/>
    </row>
    <row r="143" spans="1:9" x14ac:dyDescent="0.25">
      <c r="A143" s="6" t="s">
        <v>200</v>
      </c>
      <c r="B143" s="7" t="s">
        <v>12</v>
      </c>
      <c r="C143" s="7" t="s">
        <v>29</v>
      </c>
      <c r="D143" s="11" t="s">
        <v>201</v>
      </c>
      <c r="E143" s="8">
        <v>8</v>
      </c>
      <c r="F143" s="30"/>
      <c r="G143" s="9">
        <f>ROUND(E143*F143*1,2)</f>
        <v>0</v>
      </c>
      <c r="I143" s="35"/>
    </row>
    <row r="144" spans="1:9" ht="33.75" x14ac:dyDescent="0.25">
      <c r="A144" s="10"/>
      <c r="B144" s="10"/>
      <c r="C144" s="10"/>
      <c r="D144" s="11" t="s">
        <v>202</v>
      </c>
      <c r="E144" s="8"/>
      <c r="F144" s="34"/>
      <c r="G144" s="10"/>
      <c r="I144" s="35"/>
    </row>
    <row r="145" spans="1:9" x14ac:dyDescent="0.25">
      <c r="A145" s="6" t="s">
        <v>203</v>
      </c>
      <c r="B145" s="7" t="s">
        <v>12</v>
      </c>
      <c r="C145" s="7" t="s">
        <v>29</v>
      </c>
      <c r="D145" s="11" t="s">
        <v>204</v>
      </c>
      <c r="E145" s="8">
        <v>8</v>
      </c>
      <c r="F145" s="30"/>
      <c r="G145" s="9">
        <f>ROUND(E145*F145*1,2)</f>
        <v>0</v>
      </c>
      <c r="I145" s="35"/>
    </row>
    <row r="146" spans="1:9" ht="33.75" x14ac:dyDescent="0.25">
      <c r="A146" s="10"/>
      <c r="B146" s="10"/>
      <c r="C146" s="10"/>
      <c r="D146" s="11" t="s">
        <v>205</v>
      </c>
      <c r="E146" s="8"/>
      <c r="F146" s="34"/>
      <c r="G146" s="10"/>
      <c r="I146" s="35"/>
    </row>
    <row r="147" spans="1:9" x14ac:dyDescent="0.25">
      <c r="A147" s="6" t="s">
        <v>206</v>
      </c>
      <c r="B147" s="7" t="s">
        <v>12</v>
      </c>
      <c r="C147" s="7" t="s">
        <v>29</v>
      </c>
      <c r="D147" s="11" t="s">
        <v>207</v>
      </c>
      <c r="E147" s="8">
        <v>5</v>
      </c>
      <c r="F147" s="30"/>
      <c r="G147" s="9">
        <f>ROUND(E147*F147*1,2)</f>
        <v>0</v>
      </c>
      <c r="I147" s="35"/>
    </row>
    <row r="148" spans="1:9" ht="33.75" x14ac:dyDescent="0.25">
      <c r="A148" s="10"/>
      <c r="B148" s="10"/>
      <c r="C148" s="10"/>
      <c r="D148" s="11" t="s">
        <v>208</v>
      </c>
      <c r="E148" s="8"/>
      <c r="F148" s="34"/>
      <c r="G148" s="10"/>
      <c r="I148" s="35"/>
    </row>
    <row r="149" spans="1:9" x14ac:dyDescent="0.25">
      <c r="A149" s="6" t="s">
        <v>209</v>
      </c>
      <c r="B149" s="7" t="s">
        <v>12</v>
      </c>
      <c r="C149" s="7" t="s">
        <v>29</v>
      </c>
      <c r="D149" s="11" t="s">
        <v>210</v>
      </c>
      <c r="E149" s="8">
        <v>5</v>
      </c>
      <c r="F149" s="30"/>
      <c r="G149" s="9">
        <f>ROUND(E149*F149*1,2)</f>
        <v>0</v>
      </c>
      <c r="I149" s="35"/>
    </row>
    <row r="150" spans="1:9" ht="33.75" x14ac:dyDescent="0.25">
      <c r="A150" s="10"/>
      <c r="B150" s="10"/>
      <c r="C150" s="10"/>
      <c r="D150" s="11" t="s">
        <v>211</v>
      </c>
      <c r="E150" s="8"/>
      <c r="F150" s="34"/>
      <c r="G150" s="10"/>
      <c r="I150" s="35"/>
    </row>
    <row r="151" spans="1:9" x14ac:dyDescent="0.25">
      <c r="A151" s="6" t="s">
        <v>212</v>
      </c>
      <c r="B151" s="7" t="s">
        <v>12</v>
      </c>
      <c r="C151" s="7" t="s">
        <v>29</v>
      </c>
      <c r="D151" s="11" t="s">
        <v>213</v>
      </c>
      <c r="E151" s="8">
        <v>5</v>
      </c>
      <c r="F151" s="30"/>
      <c r="G151" s="9">
        <f>ROUND(E151*F151*1,2)</f>
        <v>0</v>
      </c>
      <c r="I151" s="35"/>
    </row>
    <row r="152" spans="1:9" ht="33.75" x14ac:dyDescent="0.25">
      <c r="A152" s="10"/>
      <c r="B152" s="10"/>
      <c r="C152" s="10"/>
      <c r="D152" s="11" t="s">
        <v>214</v>
      </c>
      <c r="E152" s="8"/>
      <c r="F152" s="34"/>
      <c r="G152" s="10"/>
      <c r="I152" s="35"/>
    </row>
    <row r="153" spans="1:9" x14ac:dyDescent="0.25">
      <c r="A153" s="6" t="s">
        <v>215</v>
      </c>
      <c r="B153" s="7" t="s">
        <v>12</v>
      </c>
      <c r="C153" s="7" t="s">
        <v>29</v>
      </c>
      <c r="D153" s="11" t="s">
        <v>216</v>
      </c>
      <c r="E153" s="8">
        <v>5</v>
      </c>
      <c r="F153" s="30"/>
      <c r="G153" s="9">
        <f>ROUND(E153*F153*1,2)</f>
        <v>0</v>
      </c>
      <c r="I153" s="35"/>
    </row>
    <row r="154" spans="1:9" ht="33.75" x14ac:dyDescent="0.25">
      <c r="A154" s="10"/>
      <c r="B154" s="10"/>
      <c r="C154" s="10"/>
      <c r="D154" s="11" t="s">
        <v>217</v>
      </c>
      <c r="E154" s="8"/>
      <c r="F154" s="34"/>
      <c r="G154" s="10"/>
      <c r="I154" s="35"/>
    </row>
    <row r="155" spans="1:9" x14ac:dyDescent="0.25">
      <c r="A155" s="6" t="s">
        <v>218</v>
      </c>
      <c r="B155" s="7" t="s">
        <v>12</v>
      </c>
      <c r="C155" s="7" t="s">
        <v>29</v>
      </c>
      <c r="D155" s="11" t="s">
        <v>219</v>
      </c>
      <c r="E155" s="8">
        <v>4</v>
      </c>
      <c r="F155" s="30"/>
      <c r="G155" s="9">
        <f>ROUND(E155*F155*1,2)</f>
        <v>0</v>
      </c>
      <c r="I155" s="35"/>
    </row>
    <row r="156" spans="1:9" ht="33.75" x14ac:dyDescent="0.25">
      <c r="A156" s="10"/>
      <c r="B156" s="10"/>
      <c r="C156" s="10"/>
      <c r="D156" s="11" t="s">
        <v>220</v>
      </c>
      <c r="E156" s="8"/>
      <c r="F156" s="34"/>
      <c r="G156" s="10"/>
      <c r="I156" s="35"/>
    </row>
    <row r="157" spans="1:9" x14ac:dyDescent="0.25">
      <c r="A157" s="6" t="s">
        <v>221</v>
      </c>
      <c r="B157" s="7" t="s">
        <v>12</v>
      </c>
      <c r="C157" s="7" t="s">
        <v>29</v>
      </c>
      <c r="D157" s="11" t="s">
        <v>222</v>
      </c>
      <c r="E157" s="8">
        <v>4</v>
      </c>
      <c r="F157" s="30"/>
      <c r="G157" s="9">
        <f>ROUND(E157*F157*1,2)</f>
        <v>0</v>
      </c>
      <c r="I157" s="35"/>
    </row>
    <row r="158" spans="1:9" ht="33.75" x14ac:dyDescent="0.25">
      <c r="A158" s="10"/>
      <c r="B158" s="10"/>
      <c r="C158" s="10"/>
      <c r="D158" s="11" t="s">
        <v>223</v>
      </c>
      <c r="E158" s="8"/>
      <c r="F158" s="34"/>
      <c r="G158" s="10"/>
      <c r="I158" s="35"/>
    </row>
    <row r="159" spans="1:9" x14ac:dyDescent="0.25">
      <c r="A159" s="6" t="s">
        <v>224</v>
      </c>
      <c r="B159" s="7" t="s">
        <v>12</v>
      </c>
      <c r="C159" s="7" t="s">
        <v>29</v>
      </c>
      <c r="D159" s="11" t="s">
        <v>225</v>
      </c>
      <c r="E159" s="8">
        <v>3</v>
      </c>
      <c r="F159" s="30"/>
      <c r="G159" s="9">
        <f>ROUND(E159*F159*1,2)</f>
        <v>0</v>
      </c>
      <c r="I159" s="35"/>
    </row>
    <row r="160" spans="1:9" ht="33.75" x14ac:dyDescent="0.25">
      <c r="A160" s="10"/>
      <c r="B160" s="10"/>
      <c r="C160" s="10"/>
      <c r="D160" s="11" t="s">
        <v>226</v>
      </c>
      <c r="E160" s="8"/>
      <c r="F160" s="34"/>
      <c r="G160" s="10"/>
      <c r="I160" s="35"/>
    </row>
    <row r="161" spans="1:9" x14ac:dyDescent="0.25">
      <c r="A161" s="6" t="s">
        <v>227</v>
      </c>
      <c r="B161" s="7" t="s">
        <v>12</v>
      </c>
      <c r="C161" s="7" t="s">
        <v>29</v>
      </c>
      <c r="D161" s="11" t="s">
        <v>228</v>
      </c>
      <c r="E161" s="8">
        <v>3</v>
      </c>
      <c r="F161" s="30"/>
      <c r="G161" s="9">
        <f>ROUND(E161*F161*1,2)</f>
        <v>0</v>
      </c>
      <c r="I161" s="35"/>
    </row>
    <row r="162" spans="1:9" ht="33.75" x14ac:dyDescent="0.25">
      <c r="A162" s="10"/>
      <c r="B162" s="10"/>
      <c r="C162" s="10"/>
      <c r="D162" s="11" t="s">
        <v>229</v>
      </c>
      <c r="E162" s="8"/>
      <c r="F162" s="34"/>
      <c r="G162" s="10"/>
      <c r="I162" s="35"/>
    </row>
    <row r="163" spans="1:9" x14ac:dyDescent="0.25">
      <c r="A163" s="6" t="s">
        <v>230</v>
      </c>
      <c r="B163" s="7" t="s">
        <v>12</v>
      </c>
      <c r="C163" s="7" t="s">
        <v>29</v>
      </c>
      <c r="D163" s="11" t="s">
        <v>231</v>
      </c>
      <c r="E163" s="8">
        <v>12</v>
      </c>
      <c r="F163" s="30"/>
      <c r="G163" s="9">
        <f>ROUND(E163*F163*1,2)</f>
        <v>0</v>
      </c>
      <c r="I163" s="35"/>
    </row>
    <row r="164" spans="1:9" ht="45" x14ac:dyDescent="0.25">
      <c r="A164" s="10"/>
      <c r="B164" s="10"/>
      <c r="C164" s="10"/>
      <c r="D164" s="11" t="s">
        <v>232</v>
      </c>
      <c r="E164" s="8"/>
      <c r="F164" s="34"/>
      <c r="G164" s="10"/>
      <c r="I164" s="35"/>
    </row>
    <row r="165" spans="1:9" x14ac:dyDescent="0.25">
      <c r="A165" s="6" t="s">
        <v>233</v>
      </c>
      <c r="B165" s="7" t="s">
        <v>12</v>
      </c>
      <c r="C165" s="7" t="s">
        <v>29</v>
      </c>
      <c r="D165" s="11" t="s">
        <v>234</v>
      </c>
      <c r="E165" s="8">
        <v>12</v>
      </c>
      <c r="F165" s="30"/>
      <c r="G165" s="9">
        <f>ROUND(E165*F165*1,2)</f>
        <v>0</v>
      </c>
      <c r="I165" s="35"/>
    </row>
    <row r="166" spans="1:9" ht="33.75" x14ac:dyDescent="0.25">
      <c r="A166" s="10"/>
      <c r="B166" s="10"/>
      <c r="C166" s="10"/>
      <c r="D166" s="11" t="s">
        <v>235</v>
      </c>
      <c r="E166" s="8"/>
      <c r="F166" s="34"/>
      <c r="G166" s="10"/>
      <c r="I166" s="35"/>
    </row>
    <row r="167" spans="1:9" x14ac:dyDescent="0.25">
      <c r="A167" s="6" t="s">
        <v>236</v>
      </c>
      <c r="B167" s="7" t="s">
        <v>12</v>
      </c>
      <c r="C167" s="7" t="s">
        <v>29</v>
      </c>
      <c r="D167" s="11" t="s">
        <v>237</v>
      </c>
      <c r="E167" s="8">
        <v>12</v>
      </c>
      <c r="F167" s="30"/>
      <c r="G167" s="9">
        <f>ROUND(E167*F167*1,2)</f>
        <v>0</v>
      </c>
      <c r="I167" s="35"/>
    </row>
    <row r="168" spans="1:9" ht="33.75" x14ac:dyDescent="0.25">
      <c r="A168" s="10"/>
      <c r="B168" s="10"/>
      <c r="C168" s="10"/>
      <c r="D168" s="11" t="s">
        <v>238</v>
      </c>
      <c r="E168" s="8"/>
      <c r="F168" s="34"/>
      <c r="G168" s="10"/>
      <c r="I168" s="35"/>
    </row>
    <row r="169" spans="1:9" x14ac:dyDescent="0.25">
      <c r="A169" s="6" t="s">
        <v>239</v>
      </c>
      <c r="B169" s="7" t="s">
        <v>12</v>
      </c>
      <c r="C169" s="7" t="s">
        <v>29</v>
      </c>
      <c r="D169" s="11" t="s">
        <v>240</v>
      </c>
      <c r="E169" s="8">
        <v>6</v>
      </c>
      <c r="F169" s="30"/>
      <c r="G169" s="9">
        <f>ROUND(E169*F169*1,2)</f>
        <v>0</v>
      </c>
      <c r="I169" s="35"/>
    </row>
    <row r="170" spans="1:9" ht="33.75" x14ac:dyDescent="0.25">
      <c r="A170" s="10"/>
      <c r="B170" s="10"/>
      <c r="C170" s="10"/>
      <c r="D170" s="11" t="s">
        <v>241</v>
      </c>
      <c r="E170" s="8"/>
      <c r="F170" s="34"/>
      <c r="G170" s="10"/>
      <c r="I170" s="35"/>
    </row>
    <row r="171" spans="1:9" x14ac:dyDescent="0.25">
      <c r="A171" s="6" t="s">
        <v>242</v>
      </c>
      <c r="B171" s="7" t="s">
        <v>12</v>
      </c>
      <c r="C171" s="7" t="s">
        <v>29</v>
      </c>
      <c r="D171" s="11" t="s">
        <v>243</v>
      </c>
      <c r="E171" s="8">
        <v>6</v>
      </c>
      <c r="F171" s="30"/>
      <c r="G171" s="9">
        <f>ROUND(E171*F171*1,2)</f>
        <v>0</v>
      </c>
      <c r="I171" s="35"/>
    </row>
    <row r="172" spans="1:9" ht="33.75" x14ac:dyDescent="0.25">
      <c r="A172" s="10"/>
      <c r="B172" s="10"/>
      <c r="C172" s="10"/>
      <c r="D172" s="11" t="s">
        <v>244</v>
      </c>
      <c r="E172" s="8"/>
      <c r="F172" s="34"/>
      <c r="G172" s="10"/>
      <c r="I172" s="35"/>
    </row>
    <row r="173" spans="1:9" x14ac:dyDescent="0.25">
      <c r="A173" s="6" t="s">
        <v>245</v>
      </c>
      <c r="B173" s="7" t="s">
        <v>12</v>
      </c>
      <c r="C173" s="7" t="s">
        <v>29</v>
      </c>
      <c r="D173" s="11" t="s">
        <v>246</v>
      </c>
      <c r="E173" s="8">
        <v>6</v>
      </c>
      <c r="F173" s="30"/>
      <c r="G173" s="9">
        <f>ROUND(E173*F173*1,2)</f>
        <v>0</v>
      </c>
      <c r="I173" s="35"/>
    </row>
    <row r="174" spans="1:9" ht="33.75" x14ac:dyDescent="0.25">
      <c r="A174" s="10"/>
      <c r="B174" s="10"/>
      <c r="C174" s="10"/>
      <c r="D174" s="11" t="s">
        <v>247</v>
      </c>
      <c r="E174" s="8"/>
      <c r="F174" s="34"/>
      <c r="G174" s="10"/>
      <c r="I174" s="35"/>
    </row>
    <row r="175" spans="1:9" x14ac:dyDescent="0.25">
      <c r="A175" s="6" t="s">
        <v>248</v>
      </c>
      <c r="B175" s="7" t="s">
        <v>12</v>
      </c>
      <c r="C175" s="7" t="s">
        <v>29</v>
      </c>
      <c r="D175" s="11" t="s">
        <v>249</v>
      </c>
      <c r="E175" s="8">
        <v>6</v>
      </c>
      <c r="F175" s="30"/>
      <c r="G175" s="9">
        <f>ROUND(E175*F175*1,2)</f>
        <v>0</v>
      </c>
      <c r="I175" s="35"/>
    </row>
    <row r="176" spans="1:9" ht="33.75" x14ac:dyDescent="0.25">
      <c r="A176" s="10"/>
      <c r="B176" s="10"/>
      <c r="C176" s="10"/>
      <c r="D176" s="11" t="s">
        <v>250</v>
      </c>
      <c r="E176" s="8"/>
      <c r="F176" s="34"/>
      <c r="G176" s="10"/>
      <c r="I176" s="35"/>
    </row>
    <row r="177" spans="1:11" x14ac:dyDescent="0.25">
      <c r="A177" s="6" t="s">
        <v>251</v>
      </c>
      <c r="B177" s="7" t="s">
        <v>12</v>
      </c>
      <c r="C177" s="7" t="s">
        <v>29</v>
      </c>
      <c r="D177" s="11" t="s">
        <v>252</v>
      </c>
      <c r="E177" s="8">
        <v>6</v>
      </c>
      <c r="F177" s="30"/>
      <c r="G177" s="9">
        <f>ROUND(E177*F177*1,2)</f>
        <v>0</v>
      </c>
      <c r="I177" s="35"/>
    </row>
    <row r="178" spans="1:11" ht="33.75" x14ac:dyDescent="0.25">
      <c r="A178" s="10"/>
      <c r="B178" s="10"/>
      <c r="C178" s="10"/>
      <c r="D178" s="11" t="s">
        <v>253</v>
      </c>
      <c r="E178" s="8"/>
      <c r="F178" s="34"/>
      <c r="G178" s="10"/>
      <c r="I178" s="35"/>
    </row>
    <row r="179" spans="1:11" x14ac:dyDescent="0.25">
      <c r="A179" s="6" t="s">
        <v>254</v>
      </c>
      <c r="B179" s="7" t="s">
        <v>12</v>
      </c>
      <c r="C179" s="7" t="s">
        <v>29</v>
      </c>
      <c r="D179" s="11" t="s">
        <v>255</v>
      </c>
      <c r="E179" s="8">
        <v>6</v>
      </c>
      <c r="F179" s="30"/>
      <c r="G179" s="9">
        <f>ROUND(E179*F179*1,2)</f>
        <v>0</v>
      </c>
      <c r="I179" s="35"/>
      <c r="K179" s="35"/>
    </row>
    <row r="180" spans="1:11" ht="22.5" x14ac:dyDescent="0.25">
      <c r="A180" s="10"/>
      <c r="B180" s="10"/>
      <c r="C180" s="10"/>
      <c r="D180" s="11" t="s">
        <v>256</v>
      </c>
      <c r="E180" s="8"/>
      <c r="F180" s="34"/>
      <c r="G180" s="10"/>
      <c r="I180" s="35"/>
      <c r="K180" s="35"/>
    </row>
    <row r="181" spans="1:11" x14ac:dyDescent="0.25">
      <c r="A181" s="6" t="s">
        <v>257</v>
      </c>
      <c r="B181" s="7" t="s">
        <v>12</v>
      </c>
      <c r="C181" s="7" t="s">
        <v>29</v>
      </c>
      <c r="D181" s="11" t="s">
        <v>258</v>
      </c>
      <c r="E181" s="8">
        <v>6</v>
      </c>
      <c r="F181" s="30"/>
      <c r="G181" s="9">
        <f>ROUND(E181*F181*1,2)</f>
        <v>0</v>
      </c>
      <c r="I181" s="35"/>
      <c r="K181" s="35"/>
    </row>
    <row r="182" spans="1:11" ht="22.5" x14ac:dyDescent="0.25">
      <c r="A182" s="10"/>
      <c r="B182" s="10"/>
      <c r="C182" s="10"/>
      <c r="D182" s="11" t="s">
        <v>259</v>
      </c>
      <c r="E182" s="8"/>
      <c r="F182" s="34"/>
      <c r="G182" s="10"/>
      <c r="I182" s="35"/>
      <c r="K182" s="35"/>
    </row>
    <row r="183" spans="1:11" x14ac:dyDescent="0.25">
      <c r="A183" s="6" t="s">
        <v>260</v>
      </c>
      <c r="B183" s="7" t="s">
        <v>12</v>
      </c>
      <c r="C183" s="7" t="s">
        <v>29</v>
      </c>
      <c r="D183" s="11" t="s">
        <v>261</v>
      </c>
      <c r="E183" s="8">
        <v>5</v>
      </c>
      <c r="F183" s="30"/>
      <c r="G183" s="9">
        <f>ROUND(E183*F183*1,2)</f>
        <v>0</v>
      </c>
      <c r="I183" s="35"/>
      <c r="K183" s="35"/>
    </row>
    <row r="184" spans="1:11" ht="22.5" x14ac:dyDescent="0.25">
      <c r="A184" s="10"/>
      <c r="B184" s="10"/>
      <c r="C184" s="10"/>
      <c r="D184" s="11" t="s">
        <v>262</v>
      </c>
      <c r="E184" s="8"/>
      <c r="F184" s="34"/>
      <c r="G184" s="10"/>
      <c r="I184" s="35"/>
      <c r="K184" s="35"/>
    </row>
    <row r="185" spans="1:11" x14ac:dyDescent="0.25">
      <c r="A185" s="6" t="s">
        <v>263</v>
      </c>
      <c r="B185" s="7" t="s">
        <v>12</v>
      </c>
      <c r="C185" s="7" t="s">
        <v>29</v>
      </c>
      <c r="D185" s="11" t="s">
        <v>264</v>
      </c>
      <c r="E185" s="8">
        <v>3</v>
      </c>
      <c r="F185" s="30"/>
      <c r="G185" s="9">
        <f>ROUND(E185*F185*1,2)</f>
        <v>0</v>
      </c>
      <c r="I185" s="35"/>
      <c r="K185" s="35"/>
    </row>
    <row r="186" spans="1:11" ht="22.5" x14ac:dyDescent="0.25">
      <c r="A186" s="10"/>
      <c r="B186" s="10"/>
      <c r="C186" s="10"/>
      <c r="D186" s="11" t="s">
        <v>265</v>
      </c>
      <c r="E186" s="8"/>
      <c r="F186" s="34"/>
      <c r="G186" s="10"/>
      <c r="I186" s="35"/>
      <c r="K186" s="35"/>
    </row>
    <row r="187" spans="1:11" x14ac:dyDescent="0.25">
      <c r="A187" s="6" t="s">
        <v>266</v>
      </c>
      <c r="B187" s="7" t="s">
        <v>12</v>
      </c>
      <c r="C187" s="7" t="s">
        <v>29</v>
      </c>
      <c r="D187" s="11" t="s">
        <v>267</v>
      </c>
      <c r="E187" s="8">
        <v>2</v>
      </c>
      <c r="F187" s="30"/>
      <c r="G187" s="9">
        <f>ROUND(E187*F187*1,2)</f>
        <v>0</v>
      </c>
      <c r="I187" s="35"/>
      <c r="K187" s="35"/>
    </row>
    <row r="188" spans="1:11" ht="22.5" x14ac:dyDescent="0.25">
      <c r="A188" s="10"/>
      <c r="B188" s="10"/>
      <c r="C188" s="10"/>
      <c r="D188" s="11" t="s">
        <v>268</v>
      </c>
      <c r="E188" s="8"/>
      <c r="F188" s="34"/>
      <c r="G188" s="10"/>
      <c r="I188" s="35"/>
      <c r="K188" s="35"/>
    </row>
    <row r="189" spans="1:11" x14ac:dyDescent="0.25">
      <c r="A189" s="6" t="s">
        <v>269</v>
      </c>
      <c r="B189" s="7" t="s">
        <v>12</v>
      </c>
      <c r="C189" s="7" t="s">
        <v>29</v>
      </c>
      <c r="D189" s="11" t="s">
        <v>270</v>
      </c>
      <c r="E189" s="8">
        <v>2</v>
      </c>
      <c r="F189" s="30"/>
      <c r="G189" s="9">
        <f>ROUND(E189*F189*1,2)</f>
        <v>0</v>
      </c>
      <c r="I189" s="35"/>
      <c r="K189" s="35"/>
    </row>
    <row r="190" spans="1:11" ht="22.5" x14ac:dyDescent="0.25">
      <c r="A190" s="10"/>
      <c r="B190" s="10"/>
      <c r="C190" s="10"/>
      <c r="D190" s="11" t="s">
        <v>271</v>
      </c>
      <c r="E190" s="8"/>
      <c r="F190" s="34"/>
      <c r="G190" s="10"/>
      <c r="I190" s="35"/>
      <c r="K190" s="35"/>
    </row>
    <row r="191" spans="1:11" x14ac:dyDescent="0.25">
      <c r="A191" s="6" t="s">
        <v>272</v>
      </c>
      <c r="B191" s="7" t="s">
        <v>12</v>
      </c>
      <c r="C191" s="7" t="s">
        <v>29</v>
      </c>
      <c r="D191" s="11" t="s">
        <v>273</v>
      </c>
      <c r="E191" s="8">
        <v>3</v>
      </c>
      <c r="F191" s="30"/>
      <c r="G191" s="9">
        <f>ROUND(E191*F191*1,2)</f>
        <v>0</v>
      </c>
      <c r="I191" s="35"/>
    </row>
    <row r="192" spans="1:11" ht="33.75" x14ac:dyDescent="0.25">
      <c r="A192" s="10"/>
      <c r="B192" s="10"/>
      <c r="C192" s="10"/>
      <c r="D192" s="11" t="s">
        <v>274</v>
      </c>
      <c r="E192" s="8"/>
      <c r="F192" s="34"/>
      <c r="G192" s="10"/>
      <c r="I192" s="35"/>
    </row>
    <row r="193" spans="1:16" x14ac:dyDescent="0.25">
      <c r="A193" s="6" t="s">
        <v>275</v>
      </c>
      <c r="B193" s="7" t="s">
        <v>12</v>
      </c>
      <c r="C193" s="7" t="s">
        <v>29</v>
      </c>
      <c r="D193" s="11" t="s">
        <v>276</v>
      </c>
      <c r="E193" s="8">
        <v>3</v>
      </c>
      <c r="F193" s="30"/>
      <c r="G193" s="9">
        <f>ROUND(E193*F193*1,2)</f>
        <v>0</v>
      </c>
      <c r="I193" s="35"/>
    </row>
    <row r="194" spans="1:16" ht="33.75" x14ac:dyDescent="0.25">
      <c r="A194" s="10"/>
      <c r="B194" s="10"/>
      <c r="C194" s="10"/>
      <c r="D194" s="11" t="s">
        <v>277</v>
      </c>
      <c r="E194" s="8"/>
      <c r="F194" s="34"/>
      <c r="G194" s="10"/>
      <c r="I194" s="35"/>
    </row>
    <row r="195" spans="1:16" x14ac:dyDescent="0.25">
      <c r="A195" s="6" t="s">
        <v>278</v>
      </c>
      <c r="B195" s="7" t="s">
        <v>12</v>
      </c>
      <c r="C195" s="7" t="s">
        <v>29</v>
      </c>
      <c r="D195" s="11" t="s">
        <v>279</v>
      </c>
      <c r="E195" s="8">
        <v>3</v>
      </c>
      <c r="F195" s="30"/>
      <c r="G195" s="9">
        <f>ROUND(E195*F195*1,2)</f>
        <v>0</v>
      </c>
      <c r="I195" s="35"/>
    </row>
    <row r="196" spans="1:16" ht="33.75" x14ac:dyDescent="0.25">
      <c r="A196" s="10"/>
      <c r="B196" s="10"/>
      <c r="C196" s="10"/>
      <c r="D196" s="11" t="s">
        <v>280</v>
      </c>
      <c r="E196" s="8"/>
      <c r="F196" s="34"/>
      <c r="G196" s="10"/>
      <c r="I196" s="35"/>
    </row>
    <row r="197" spans="1:16" x14ac:dyDescent="0.25">
      <c r="A197" s="6" t="s">
        <v>281</v>
      </c>
      <c r="B197" s="7" t="s">
        <v>12</v>
      </c>
      <c r="C197" s="7" t="s">
        <v>29</v>
      </c>
      <c r="D197" s="11" t="s">
        <v>282</v>
      </c>
      <c r="E197" s="8">
        <v>2</v>
      </c>
      <c r="F197" s="30"/>
      <c r="G197" s="9">
        <f>ROUND(E197*F197*1,2)</f>
        <v>0</v>
      </c>
      <c r="I197" s="35"/>
    </row>
    <row r="198" spans="1:16" ht="33.75" x14ac:dyDescent="0.25">
      <c r="A198" s="10"/>
      <c r="B198" s="10"/>
      <c r="C198" s="10"/>
      <c r="D198" s="11" t="s">
        <v>283</v>
      </c>
      <c r="E198" s="8"/>
      <c r="F198" s="34"/>
      <c r="G198" s="10"/>
      <c r="I198" s="35"/>
    </row>
    <row r="199" spans="1:16" x14ac:dyDescent="0.25">
      <c r="A199" s="6" t="s">
        <v>284</v>
      </c>
      <c r="B199" s="7" t="s">
        <v>12</v>
      </c>
      <c r="C199" s="7" t="s">
        <v>29</v>
      </c>
      <c r="D199" s="11" t="s">
        <v>285</v>
      </c>
      <c r="E199" s="8">
        <v>2</v>
      </c>
      <c r="F199" s="30"/>
      <c r="G199" s="9">
        <f>ROUND(E199*F199*1,2)</f>
        <v>0</v>
      </c>
      <c r="I199" s="35"/>
    </row>
    <row r="200" spans="1:16" ht="33.75" x14ac:dyDescent="0.25">
      <c r="A200" s="10"/>
      <c r="B200" s="10"/>
      <c r="C200" s="10"/>
      <c r="D200" s="11" t="s">
        <v>286</v>
      </c>
      <c r="E200" s="8"/>
      <c r="F200" s="34"/>
      <c r="G200" s="10"/>
      <c r="I200" s="35"/>
    </row>
    <row r="201" spans="1:16" x14ac:dyDescent="0.25">
      <c r="A201" s="6" t="s">
        <v>287</v>
      </c>
      <c r="B201" s="7" t="s">
        <v>12</v>
      </c>
      <c r="C201" s="7" t="s">
        <v>29</v>
      </c>
      <c r="D201" s="11" t="s">
        <v>288</v>
      </c>
      <c r="E201" s="8">
        <v>1</v>
      </c>
      <c r="F201" s="30"/>
      <c r="G201" s="9">
        <f>ROUND(E201*F201*1,2)</f>
        <v>0</v>
      </c>
      <c r="I201" s="35"/>
    </row>
    <row r="202" spans="1:16" ht="33.75" x14ac:dyDescent="0.25">
      <c r="A202" s="10"/>
      <c r="B202" s="10"/>
      <c r="C202" s="10"/>
      <c r="D202" s="11" t="s">
        <v>289</v>
      </c>
      <c r="E202" s="8"/>
      <c r="F202" s="34"/>
      <c r="G202" s="10"/>
      <c r="I202" s="35"/>
    </row>
    <row r="203" spans="1:16" x14ac:dyDescent="0.25">
      <c r="A203" s="6" t="s">
        <v>290</v>
      </c>
      <c r="B203" s="7" t="s">
        <v>12</v>
      </c>
      <c r="C203" s="7" t="s">
        <v>29</v>
      </c>
      <c r="D203" s="11" t="s">
        <v>291</v>
      </c>
      <c r="E203" s="8">
        <v>1</v>
      </c>
      <c r="F203" s="30"/>
      <c r="G203" s="9">
        <f>ROUND(E203*F203*1,2)</f>
        <v>0</v>
      </c>
      <c r="I203" s="35"/>
    </row>
    <row r="204" spans="1:16" ht="33.75" x14ac:dyDescent="0.25">
      <c r="A204" s="10"/>
      <c r="B204" s="10"/>
      <c r="C204" s="10"/>
      <c r="D204" s="11" t="s">
        <v>292</v>
      </c>
      <c r="E204" s="8"/>
      <c r="F204" s="34"/>
      <c r="G204" s="10"/>
      <c r="I204" s="35"/>
    </row>
    <row r="205" spans="1:16" x14ac:dyDescent="0.25">
      <c r="A205" s="3" t="s">
        <v>510</v>
      </c>
      <c r="B205" s="3" t="s">
        <v>9</v>
      </c>
      <c r="C205" s="3" t="s">
        <v>10</v>
      </c>
      <c r="D205" s="12" t="s">
        <v>511</v>
      </c>
      <c r="E205" s="5"/>
      <c r="F205" s="29"/>
      <c r="G205" s="5">
        <f>SUM(G206:G223)</f>
        <v>0</v>
      </c>
      <c r="I205" s="35"/>
    </row>
    <row r="206" spans="1:16" x14ac:dyDescent="0.25">
      <c r="A206" s="6" t="s">
        <v>483</v>
      </c>
      <c r="B206" s="7" t="s">
        <v>12</v>
      </c>
      <c r="C206" s="7" t="s">
        <v>34</v>
      </c>
      <c r="D206" s="11" t="s">
        <v>484</v>
      </c>
      <c r="E206" s="8">
        <v>50</v>
      </c>
      <c r="F206" s="30"/>
      <c r="G206" s="9">
        <f>ROUND(E206*F206*1,2)</f>
        <v>0</v>
      </c>
      <c r="I206" s="35"/>
      <c r="P206" s="35"/>
    </row>
    <row r="207" spans="1:16" ht="22.5" x14ac:dyDescent="0.25">
      <c r="A207" s="10"/>
      <c r="B207" s="10"/>
      <c r="C207" s="10"/>
      <c r="D207" s="11" t="s">
        <v>485</v>
      </c>
      <c r="E207" s="8"/>
      <c r="F207" s="34"/>
      <c r="G207" s="10"/>
      <c r="I207" s="35"/>
      <c r="P207" s="35"/>
    </row>
    <row r="208" spans="1:16" x14ac:dyDescent="0.25">
      <c r="A208" s="6" t="s">
        <v>486</v>
      </c>
      <c r="B208" s="7" t="s">
        <v>12</v>
      </c>
      <c r="C208" s="7" t="s">
        <v>34</v>
      </c>
      <c r="D208" s="11" t="s">
        <v>487</v>
      </c>
      <c r="E208" s="8">
        <v>60</v>
      </c>
      <c r="F208" s="30"/>
      <c r="G208" s="9">
        <f>ROUND(E208*F208*1,2)</f>
        <v>0</v>
      </c>
      <c r="I208" s="35"/>
      <c r="P208" s="35"/>
    </row>
    <row r="209" spans="1:16" ht="22.5" x14ac:dyDescent="0.25">
      <c r="A209" s="10"/>
      <c r="B209" s="10"/>
      <c r="C209" s="10"/>
      <c r="D209" s="11" t="s">
        <v>488</v>
      </c>
      <c r="E209" s="8"/>
      <c r="F209" s="34"/>
      <c r="G209" s="10"/>
      <c r="I209" s="35"/>
      <c r="P209" s="35"/>
    </row>
    <row r="210" spans="1:16" x14ac:dyDescent="0.25">
      <c r="A210" s="6" t="s">
        <v>489</v>
      </c>
      <c r="B210" s="7" t="s">
        <v>12</v>
      </c>
      <c r="C210" s="7" t="s">
        <v>34</v>
      </c>
      <c r="D210" s="11" t="s">
        <v>490</v>
      </c>
      <c r="E210" s="8">
        <v>100</v>
      </c>
      <c r="F210" s="30"/>
      <c r="G210" s="9">
        <f>ROUND(E210*F210*1,2)</f>
        <v>0</v>
      </c>
      <c r="I210" s="35"/>
      <c r="P210" s="35"/>
    </row>
    <row r="211" spans="1:16" ht="22.5" x14ac:dyDescent="0.25">
      <c r="A211" s="10"/>
      <c r="B211" s="10"/>
      <c r="C211" s="10"/>
      <c r="D211" s="11" t="s">
        <v>491</v>
      </c>
      <c r="E211" s="8"/>
      <c r="F211" s="34"/>
      <c r="G211" s="10"/>
      <c r="I211" s="35"/>
      <c r="P211" s="35"/>
    </row>
    <row r="212" spans="1:16" x14ac:dyDescent="0.25">
      <c r="A212" s="6" t="s">
        <v>492</v>
      </c>
      <c r="B212" s="7" t="s">
        <v>12</v>
      </c>
      <c r="C212" s="7" t="s">
        <v>34</v>
      </c>
      <c r="D212" s="11" t="s">
        <v>493</v>
      </c>
      <c r="E212" s="8">
        <v>150</v>
      </c>
      <c r="F212" s="30"/>
      <c r="G212" s="9">
        <f>ROUND(E212*F212*1,2)</f>
        <v>0</v>
      </c>
      <c r="I212" s="35"/>
      <c r="P212" s="35"/>
    </row>
    <row r="213" spans="1:16" ht="22.5" x14ac:dyDescent="0.25">
      <c r="A213" s="10"/>
      <c r="B213" s="10"/>
      <c r="C213" s="10"/>
      <c r="D213" s="11" t="s">
        <v>494</v>
      </c>
      <c r="E213" s="8"/>
      <c r="F213" s="34"/>
      <c r="G213" s="10"/>
      <c r="I213" s="35"/>
      <c r="P213" s="35"/>
    </row>
    <row r="214" spans="1:16" x14ac:dyDescent="0.25">
      <c r="A214" s="6" t="s">
        <v>495</v>
      </c>
      <c r="B214" s="7" t="s">
        <v>12</v>
      </c>
      <c r="C214" s="7" t="s">
        <v>34</v>
      </c>
      <c r="D214" s="11" t="s">
        <v>496</v>
      </c>
      <c r="E214" s="8">
        <v>250</v>
      </c>
      <c r="F214" s="30"/>
      <c r="G214" s="9">
        <f>ROUND(E214*F214*1,2)</f>
        <v>0</v>
      </c>
      <c r="I214" s="35"/>
      <c r="P214" s="35"/>
    </row>
    <row r="215" spans="1:16" ht="22.5" x14ac:dyDescent="0.25">
      <c r="A215" s="10"/>
      <c r="B215" s="10"/>
      <c r="C215" s="10"/>
      <c r="D215" s="11" t="s">
        <v>497</v>
      </c>
      <c r="E215" s="8"/>
      <c r="F215" s="34"/>
      <c r="G215" s="10"/>
      <c r="I215" s="35"/>
      <c r="P215" s="35"/>
    </row>
    <row r="216" spans="1:16" x14ac:dyDescent="0.25">
      <c r="A216" s="6" t="s">
        <v>498</v>
      </c>
      <c r="B216" s="7" t="s">
        <v>12</v>
      </c>
      <c r="C216" s="7" t="s">
        <v>34</v>
      </c>
      <c r="D216" s="11" t="s">
        <v>499</v>
      </c>
      <c r="E216" s="8">
        <v>150</v>
      </c>
      <c r="F216" s="30"/>
      <c r="G216" s="9">
        <f>ROUND(E216*F216*1,2)</f>
        <v>0</v>
      </c>
      <c r="I216" s="35"/>
      <c r="P216" s="35"/>
    </row>
    <row r="217" spans="1:16" ht="22.5" x14ac:dyDescent="0.25">
      <c r="A217" s="10"/>
      <c r="B217" s="10"/>
      <c r="C217" s="10"/>
      <c r="D217" s="11" t="s">
        <v>500</v>
      </c>
      <c r="E217" s="8"/>
      <c r="F217" s="34"/>
      <c r="G217" s="10"/>
      <c r="I217" s="35"/>
      <c r="P217" s="35"/>
    </row>
    <row r="218" spans="1:16" x14ac:dyDescent="0.25">
      <c r="A218" s="6" t="s">
        <v>501</v>
      </c>
      <c r="B218" s="7" t="s">
        <v>12</v>
      </c>
      <c r="C218" s="7" t="s">
        <v>34</v>
      </c>
      <c r="D218" s="11" t="s">
        <v>502</v>
      </c>
      <c r="E218" s="8">
        <v>150</v>
      </c>
      <c r="F218" s="30"/>
      <c r="G218" s="9">
        <f>ROUND(E218*F218*1,2)</f>
        <v>0</v>
      </c>
      <c r="I218" s="35"/>
      <c r="P218" s="35"/>
    </row>
    <row r="219" spans="1:16" ht="22.5" x14ac:dyDescent="0.25">
      <c r="A219" s="10"/>
      <c r="B219" s="10"/>
      <c r="C219" s="10"/>
      <c r="D219" s="11" t="s">
        <v>503</v>
      </c>
      <c r="E219" s="8"/>
      <c r="F219" s="34"/>
      <c r="G219" s="10"/>
      <c r="I219" s="35"/>
      <c r="P219" s="35"/>
    </row>
    <row r="220" spans="1:16" x14ac:dyDescent="0.25">
      <c r="A220" s="6" t="s">
        <v>504</v>
      </c>
      <c r="B220" s="7" t="s">
        <v>12</v>
      </c>
      <c r="C220" s="7" t="s">
        <v>34</v>
      </c>
      <c r="D220" s="11" t="s">
        <v>505</v>
      </c>
      <c r="E220" s="8">
        <v>100</v>
      </c>
      <c r="F220" s="30"/>
      <c r="G220" s="9">
        <f>ROUND(E220*F220*1,2)</f>
        <v>0</v>
      </c>
      <c r="I220" s="35"/>
      <c r="P220" s="35"/>
    </row>
    <row r="221" spans="1:16" ht="22.5" x14ac:dyDescent="0.25">
      <c r="A221" s="10"/>
      <c r="B221" s="10"/>
      <c r="C221" s="10"/>
      <c r="D221" s="11" t="s">
        <v>506</v>
      </c>
      <c r="E221" s="8"/>
      <c r="F221" s="34"/>
      <c r="G221" s="10"/>
      <c r="I221" s="35"/>
      <c r="P221" s="35"/>
    </row>
    <row r="222" spans="1:16" x14ac:dyDescent="0.25">
      <c r="A222" s="6" t="s">
        <v>507</v>
      </c>
      <c r="B222" s="7" t="s">
        <v>12</v>
      </c>
      <c r="C222" s="7" t="s">
        <v>34</v>
      </c>
      <c r="D222" s="11" t="s">
        <v>508</v>
      </c>
      <c r="E222" s="8">
        <v>30</v>
      </c>
      <c r="F222" s="30"/>
      <c r="G222" s="9">
        <f>ROUND(E222*F222*1,2)</f>
        <v>0</v>
      </c>
      <c r="I222" s="35"/>
      <c r="P222" s="35"/>
    </row>
    <row r="223" spans="1:16" ht="22.5" x14ac:dyDescent="0.25">
      <c r="A223" s="10"/>
      <c r="B223" s="10"/>
      <c r="C223" s="10"/>
      <c r="D223" s="11" t="s">
        <v>509</v>
      </c>
      <c r="E223" s="8"/>
      <c r="F223" s="34"/>
      <c r="G223" s="10"/>
      <c r="I223" s="35"/>
      <c r="P223" s="35"/>
    </row>
    <row r="224" spans="1:16" x14ac:dyDescent="0.25">
      <c r="A224" s="3" t="s">
        <v>293</v>
      </c>
      <c r="B224" s="3" t="s">
        <v>9</v>
      </c>
      <c r="C224" s="3" t="s">
        <v>10</v>
      </c>
      <c r="D224" s="12" t="s">
        <v>294</v>
      </c>
      <c r="E224" s="5"/>
      <c r="F224" s="29"/>
      <c r="G224" s="5">
        <f>SUM(G225:G243)</f>
        <v>0</v>
      </c>
      <c r="I224" s="35"/>
    </row>
    <row r="225" spans="1:9" x14ac:dyDescent="0.25">
      <c r="A225" s="6" t="s">
        <v>295</v>
      </c>
      <c r="B225" s="7" t="s">
        <v>12</v>
      </c>
      <c r="C225" s="7" t="s">
        <v>29</v>
      </c>
      <c r="D225" s="11" t="s">
        <v>540</v>
      </c>
      <c r="E225" s="8">
        <v>18</v>
      </c>
      <c r="F225" s="30"/>
      <c r="G225" s="9">
        <f>ROUND(E225*F225*1,2)</f>
        <v>0</v>
      </c>
      <c r="I225" s="35"/>
    </row>
    <row r="226" spans="1:9" ht="67.5" x14ac:dyDescent="0.25">
      <c r="A226" s="10"/>
      <c r="B226" s="10"/>
      <c r="C226" s="10"/>
      <c r="D226" s="11" t="s">
        <v>541</v>
      </c>
      <c r="E226" s="8"/>
      <c r="F226" s="34"/>
      <c r="G226" s="10"/>
      <c r="I226" s="35"/>
    </row>
    <row r="227" spans="1:9" x14ac:dyDescent="0.25">
      <c r="A227" s="6" t="s">
        <v>295</v>
      </c>
      <c r="B227" s="7" t="s">
        <v>12</v>
      </c>
      <c r="C227" s="7" t="s">
        <v>29</v>
      </c>
      <c r="D227" s="11" t="s">
        <v>296</v>
      </c>
      <c r="E227" s="8">
        <v>50</v>
      </c>
      <c r="F227" s="30"/>
      <c r="G227" s="9">
        <f>ROUND(E227*F227*1,2)</f>
        <v>0</v>
      </c>
      <c r="I227" s="35"/>
    </row>
    <row r="228" spans="1:9" ht="67.5" x14ac:dyDescent="0.25">
      <c r="A228" s="10"/>
      <c r="B228" s="10"/>
      <c r="C228" s="10"/>
      <c r="D228" s="11" t="s">
        <v>297</v>
      </c>
      <c r="E228" s="8"/>
      <c r="F228" s="34"/>
      <c r="G228" s="10"/>
      <c r="I228" s="35"/>
    </row>
    <row r="229" spans="1:9" x14ac:dyDescent="0.25">
      <c r="A229" s="6" t="s">
        <v>298</v>
      </c>
      <c r="B229" s="7" t="s">
        <v>12</v>
      </c>
      <c r="C229" s="7" t="s">
        <v>29</v>
      </c>
      <c r="D229" s="11" t="s">
        <v>299</v>
      </c>
      <c r="E229" s="8">
        <v>50</v>
      </c>
      <c r="F229" s="30"/>
      <c r="G229" s="9">
        <f>ROUND(E229*F229*1,2)</f>
        <v>0</v>
      </c>
      <c r="I229" s="35"/>
    </row>
    <row r="230" spans="1:9" ht="67.5" x14ac:dyDescent="0.25">
      <c r="A230" s="10"/>
      <c r="B230" s="10"/>
      <c r="C230" s="10"/>
      <c r="D230" s="11" t="s">
        <v>300</v>
      </c>
      <c r="E230" s="8"/>
      <c r="F230" s="34"/>
      <c r="G230" s="10"/>
      <c r="I230" s="35"/>
    </row>
    <row r="231" spans="1:9" x14ac:dyDescent="0.25">
      <c r="A231" s="6" t="s">
        <v>301</v>
      </c>
      <c r="B231" s="7" t="s">
        <v>12</v>
      </c>
      <c r="C231" s="7" t="s">
        <v>29</v>
      </c>
      <c r="D231" s="11" t="s">
        <v>302</v>
      </c>
      <c r="E231" s="8">
        <v>50</v>
      </c>
      <c r="F231" s="30"/>
      <c r="G231" s="9">
        <f>ROUND(E231*F231*1,2)</f>
        <v>0</v>
      </c>
      <c r="I231" s="35"/>
    </row>
    <row r="232" spans="1:9" ht="67.5" x14ac:dyDescent="0.25">
      <c r="A232" s="10"/>
      <c r="B232" s="10"/>
      <c r="C232" s="10"/>
      <c r="D232" s="11" t="s">
        <v>303</v>
      </c>
      <c r="E232" s="8"/>
      <c r="F232" s="34"/>
      <c r="G232" s="10"/>
      <c r="I232" s="35"/>
    </row>
    <row r="233" spans="1:9" x14ac:dyDescent="0.25">
      <c r="A233" s="6" t="s">
        <v>304</v>
      </c>
      <c r="B233" s="7" t="s">
        <v>12</v>
      </c>
      <c r="C233" s="7" t="s">
        <v>29</v>
      </c>
      <c r="D233" s="11" t="s">
        <v>305</v>
      </c>
      <c r="E233" s="8">
        <v>40</v>
      </c>
      <c r="F233" s="30"/>
      <c r="G233" s="9">
        <f>ROUND(E233*F233*1,2)</f>
        <v>0</v>
      </c>
      <c r="I233" s="35"/>
    </row>
    <row r="234" spans="1:9" ht="56.25" x14ac:dyDescent="0.25">
      <c r="A234" s="10"/>
      <c r="B234" s="10"/>
      <c r="C234" s="10"/>
      <c r="D234" s="11" t="s">
        <v>306</v>
      </c>
      <c r="E234" s="8"/>
      <c r="F234" s="34"/>
      <c r="G234" s="10"/>
      <c r="I234" s="35"/>
    </row>
    <row r="235" spans="1:9" x14ac:dyDescent="0.25">
      <c r="A235" s="6" t="s">
        <v>307</v>
      </c>
      <c r="B235" s="7" t="s">
        <v>12</v>
      </c>
      <c r="C235" s="7" t="s">
        <v>29</v>
      </c>
      <c r="D235" s="11" t="s">
        <v>308</v>
      </c>
      <c r="E235" s="8">
        <v>10</v>
      </c>
      <c r="F235" s="30"/>
      <c r="G235" s="9">
        <f>ROUND(E235*F235*1,2)</f>
        <v>0</v>
      </c>
      <c r="I235" s="35"/>
    </row>
    <row r="236" spans="1:9" ht="67.5" x14ac:dyDescent="0.25">
      <c r="A236" s="10"/>
      <c r="B236" s="10"/>
      <c r="C236" s="10"/>
      <c r="D236" s="11" t="s">
        <v>309</v>
      </c>
      <c r="E236" s="8"/>
      <c r="F236" s="34"/>
      <c r="G236" s="10"/>
      <c r="I236" s="35"/>
    </row>
    <row r="237" spans="1:9" x14ac:dyDescent="0.25">
      <c r="A237" s="6" t="s">
        <v>310</v>
      </c>
      <c r="B237" s="7" t="s">
        <v>12</v>
      </c>
      <c r="C237" s="7" t="s">
        <v>29</v>
      </c>
      <c r="D237" s="11" t="s">
        <v>311</v>
      </c>
      <c r="E237" s="8">
        <v>4</v>
      </c>
      <c r="F237" s="30"/>
      <c r="G237" s="9">
        <f>ROUND(E237*F237*1,2)</f>
        <v>0</v>
      </c>
      <c r="I237" s="35"/>
    </row>
    <row r="238" spans="1:9" ht="67.5" x14ac:dyDescent="0.25">
      <c r="A238" s="10"/>
      <c r="B238" s="10"/>
      <c r="C238" s="10"/>
      <c r="D238" s="11" t="s">
        <v>312</v>
      </c>
      <c r="E238" s="8"/>
      <c r="F238" s="34"/>
      <c r="G238" s="10"/>
      <c r="I238" s="35"/>
    </row>
    <row r="239" spans="1:9" x14ac:dyDescent="0.25">
      <c r="A239" s="6" t="s">
        <v>313</v>
      </c>
      <c r="B239" s="7" t="s">
        <v>12</v>
      </c>
      <c r="C239" s="7" t="s">
        <v>29</v>
      </c>
      <c r="D239" s="11" t="s">
        <v>314</v>
      </c>
      <c r="E239" s="8">
        <v>4</v>
      </c>
      <c r="F239" s="30"/>
      <c r="G239" s="9">
        <f>ROUND(E239*F239*1,2)</f>
        <v>0</v>
      </c>
      <c r="I239" s="35"/>
    </row>
    <row r="240" spans="1:9" ht="67.5" x14ac:dyDescent="0.25">
      <c r="A240" s="10"/>
      <c r="B240" s="10"/>
      <c r="C240" s="10"/>
      <c r="D240" s="11" t="s">
        <v>315</v>
      </c>
      <c r="E240" s="8"/>
      <c r="F240" s="34"/>
      <c r="G240" s="10"/>
      <c r="I240" s="35"/>
    </row>
    <row r="241" spans="1:9" x14ac:dyDescent="0.25">
      <c r="A241" s="6" t="s">
        <v>316</v>
      </c>
      <c r="B241" s="7" t="s">
        <v>12</v>
      </c>
      <c r="C241" s="7" t="s">
        <v>29</v>
      </c>
      <c r="D241" s="11" t="s">
        <v>317</v>
      </c>
      <c r="E241" s="8">
        <v>2</v>
      </c>
      <c r="F241" s="30"/>
      <c r="G241" s="9">
        <f>ROUND(E241*F241*1,2)</f>
        <v>0</v>
      </c>
      <c r="I241" s="35"/>
    </row>
    <row r="242" spans="1:9" ht="67.5" x14ac:dyDescent="0.25">
      <c r="A242" s="10"/>
      <c r="B242" s="10"/>
      <c r="C242" s="10"/>
      <c r="D242" s="11" t="s">
        <v>318</v>
      </c>
      <c r="E242" s="8"/>
      <c r="F242" s="34"/>
      <c r="G242" s="10"/>
      <c r="I242" s="35"/>
    </row>
    <row r="243" spans="1:9" x14ac:dyDescent="0.25">
      <c r="A243" s="6" t="s">
        <v>319</v>
      </c>
      <c r="B243" s="7" t="s">
        <v>12</v>
      </c>
      <c r="C243" s="7" t="s">
        <v>29</v>
      </c>
      <c r="D243" s="11" t="s">
        <v>320</v>
      </c>
      <c r="E243" s="8">
        <v>2</v>
      </c>
      <c r="F243" s="30"/>
      <c r="G243" s="9">
        <f>ROUND(E243*F243*1,2)</f>
        <v>0</v>
      </c>
      <c r="I243" s="35"/>
    </row>
    <row r="244" spans="1:9" ht="67.5" x14ac:dyDescent="0.25">
      <c r="A244" s="10"/>
      <c r="B244" s="10"/>
      <c r="C244" s="10"/>
      <c r="D244" s="11" t="s">
        <v>321</v>
      </c>
      <c r="E244" s="8"/>
      <c r="F244" s="34"/>
      <c r="G244" s="10"/>
      <c r="I244" s="35"/>
    </row>
    <row r="245" spans="1:9" x14ac:dyDescent="0.25">
      <c r="A245" s="3" t="s">
        <v>322</v>
      </c>
      <c r="B245" s="3" t="s">
        <v>9</v>
      </c>
      <c r="C245" s="3" t="s">
        <v>10</v>
      </c>
      <c r="D245" s="12" t="s">
        <v>323</v>
      </c>
      <c r="E245" s="5"/>
      <c r="F245" s="29"/>
      <c r="G245" s="5">
        <f>SUM(G246:G262)</f>
        <v>0</v>
      </c>
      <c r="I245" s="35"/>
    </row>
    <row r="246" spans="1:9" x14ac:dyDescent="0.25">
      <c r="A246" s="6" t="s">
        <v>542</v>
      </c>
      <c r="B246" s="7" t="s">
        <v>12</v>
      </c>
      <c r="C246" s="7" t="s">
        <v>29</v>
      </c>
      <c r="D246" s="11" t="s">
        <v>543</v>
      </c>
      <c r="E246" s="8">
        <v>9</v>
      </c>
      <c r="F246" s="30"/>
      <c r="G246" s="9">
        <f>ROUND(E246*F246*1,2)</f>
        <v>0</v>
      </c>
      <c r="I246" s="35"/>
    </row>
    <row r="247" spans="1:9" ht="33.75" x14ac:dyDescent="0.25">
      <c r="A247" s="10"/>
      <c r="B247" s="10"/>
      <c r="C247" s="10"/>
      <c r="D247" s="11" t="s">
        <v>544</v>
      </c>
      <c r="E247" s="8"/>
      <c r="F247" s="34"/>
      <c r="G247" s="10"/>
      <c r="I247" s="35"/>
    </row>
    <row r="248" spans="1:9" x14ac:dyDescent="0.25">
      <c r="A248" s="6" t="s">
        <v>324</v>
      </c>
      <c r="B248" s="7" t="s">
        <v>12</v>
      </c>
      <c r="C248" s="7" t="s">
        <v>29</v>
      </c>
      <c r="D248" s="11" t="s">
        <v>325</v>
      </c>
      <c r="E248" s="8">
        <v>25</v>
      </c>
      <c r="F248" s="30"/>
      <c r="G248" s="9">
        <f>ROUND(E248*F248*1,2)</f>
        <v>0</v>
      </c>
      <c r="I248" s="35"/>
    </row>
    <row r="249" spans="1:9" ht="33.75" x14ac:dyDescent="0.25">
      <c r="A249" s="10"/>
      <c r="B249" s="10"/>
      <c r="C249" s="10"/>
      <c r="D249" s="11" t="s">
        <v>326</v>
      </c>
      <c r="E249" s="8"/>
      <c r="F249" s="34"/>
      <c r="G249" s="10"/>
      <c r="I249" s="35"/>
    </row>
    <row r="250" spans="1:9" x14ac:dyDescent="0.25">
      <c r="A250" s="6" t="s">
        <v>327</v>
      </c>
      <c r="B250" s="7" t="s">
        <v>12</v>
      </c>
      <c r="C250" s="7" t="s">
        <v>29</v>
      </c>
      <c r="D250" s="11" t="s">
        <v>328</v>
      </c>
      <c r="E250" s="8">
        <v>25</v>
      </c>
      <c r="F250" s="30"/>
      <c r="G250" s="9">
        <f>ROUND(E250*F250*1,2)</f>
        <v>0</v>
      </c>
      <c r="I250" s="35"/>
    </row>
    <row r="251" spans="1:9" ht="33.75" x14ac:dyDescent="0.25">
      <c r="A251" s="10"/>
      <c r="B251" s="10"/>
      <c r="C251" s="10"/>
      <c r="D251" s="11" t="s">
        <v>329</v>
      </c>
      <c r="E251" s="8"/>
      <c r="F251" s="34"/>
      <c r="G251" s="10"/>
      <c r="I251" s="35"/>
    </row>
    <row r="252" spans="1:9" x14ac:dyDescent="0.25">
      <c r="A252" s="6" t="s">
        <v>330</v>
      </c>
      <c r="B252" s="7" t="s">
        <v>12</v>
      </c>
      <c r="C252" s="7" t="s">
        <v>29</v>
      </c>
      <c r="D252" s="11" t="s">
        <v>331</v>
      </c>
      <c r="E252" s="8">
        <v>25</v>
      </c>
      <c r="F252" s="30"/>
      <c r="G252" s="9">
        <f>ROUND(E252*F252*1,2)</f>
        <v>0</v>
      </c>
      <c r="I252" s="35"/>
    </row>
    <row r="253" spans="1:9" ht="33.75" x14ac:dyDescent="0.25">
      <c r="A253" s="10"/>
      <c r="B253" s="10"/>
      <c r="C253" s="10"/>
      <c r="D253" s="11" t="s">
        <v>332</v>
      </c>
      <c r="E253" s="8"/>
      <c r="F253" s="34"/>
      <c r="G253" s="10"/>
      <c r="I253" s="35"/>
    </row>
    <row r="254" spans="1:9" x14ac:dyDescent="0.25">
      <c r="A254" s="6" t="s">
        <v>333</v>
      </c>
      <c r="B254" s="7" t="s">
        <v>12</v>
      </c>
      <c r="C254" s="7" t="s">
        <v>29</v>
      </c>
      <c r="D254" s="11" t="s">
        <v>334</v>
      </c>
      <c r="E254" s="8">
        <v>20</v>
      </c>
      <c r="F254" s="30"/>
      <c r="G254" s="9">
        <f>ROUND(E254*F254*1,2)</f>
        <v>0</v>
      </c>
      <c r="I254" s="35"/>
    </row>
    <row r="255" spans="1:9" ht="33.75" x14ac:dyDescent="0.25">
      <c r="A255" s="10"/>
      <c r="B255" s="10"/>
      <c r="C255" s="10"/>
      <c r="D255" s="11" t="s">
        <v>335</v>
      </c>
      <c r="E255" s="8"/>
      <c r="F255" s="34"/>
      <c r="G255" s="10"/>
      <c r="I255" s="35"/>
    </row>
    <row r="256" spans="1:9" x14ac:dyDescent="0.25">
      <c r="A256" s="6" t="s">
        <v>336</v>
      </c>
      <c r="B256" s="7" t="s">
        <v>12</v>
      </c>
      <c r="C256" s="7" t="s">
        <v>29</v>
      </c>
      <c r="D256" s="11" t="s">
        <v>337</v>
      </c>
      <c r="E256" s="8">
        <v>5</v>
      </c>
      <c r="F256" s="30"/>
      <c r="G256" s="9">
        <f>ROUND(E256*F256*1,2)</f>
        <v>0</v>
      </c>
      <c r="I256" s="35"/>
    </row>
    <row r="257" spans="1:11" ht="33.75" x14ac:dyDescent="0.25">
      <c r="A257" s="10"/>
      <c r="B257" s="10"/>
      <c r="C257" s="10"/>
      <c r="D257" s="11" t="s">
        <v>338</v>
      </c>
      <c r="E257" s="8"/>
      <c r="F257" s="34"/>
      <c r="G257" s="10"/>
      <c r="I257" s="35"/>
    </row>
    <row r="258" spans="1:11" x14ac:dyDescent="0.25">
      <c r="A258" s="6" t="s">
        <v>339</v>
      </c>
      <c r="B258" s="7" t="s">
        <v>12</v>
      </c>
      <c r="C258" s="7" t="s">
        <v>29</v>
      </c>
      <c r="D258" s="11" t="s">
        <v>340</v>
      </c>
      <c r="E258" s="8">
        <v>2</v>
      </c>
      <c r="F258" s="30"/>
      <c r="G258" s="9">
        <f>ROUND(E258*F258*1,2)</f>
        <v>0</v>
      </c>
      <c r="I258" s="35"/>
    </row>
    <row r="259" spans="1:11" ht="33.75" x14ac:dyDescent="0.25">
      <c r="A259" s="10"/>
      <c r="B259" s="10"/>
      <c r="C259" s="10"/>
      <c r="D259" s="11" t="s">
        <v>341</v>
      </c>
      <c r="E259" s="8"/>
      <c r="F259" s="34"/>
      <c r="G259" s="10"/>
      <c r="I259" s="35"/>
    </row>
    <row r="260" spans="1:11" x14ac:dyDescent="0.25">
      <c r="A260" s="6" t="s">
        <v>342</v>
      </c>
      <c r="B260" s="7" t="s">
        <v>12</v>
      </c>
      <c r="C260" s="7" t="s">
        <v>29</v>
      </c>
      <c r="D260" s="11" t="s">
        <v>343</v>
      </c>
      <c r="E260" s="8">
        <v>2</v>
      </c>
      <c r="F260" s="30"/>
      <c r="G260" s="9">
        <f>ROUND(E260*F260*1,2)</f>
        <v>0</v>
      </c>
      <c r="I260" s="35"/>
    </row>
    <row r="261" spans="1:11" ht="33.75" x14ac:dyDescent="0.25">
      <c r="A261" s="10"/>
      <c r="B261" s="10"/>
      <c r="C261" s="10"/>
      <c r="D261" s="11" t="s">
        <v>344</v>
      </c>
      <c r="E261" s="8"/>
      <c r="F261" s="34"/>
      <c r="G261" s="10"/>
      <c r="I261" s="35"/>
    </row>
    <row r="262" spans="1:11" x14ac:dyDescent="0.25">
      <c r="A262" s="6" t="s">
        <v>345</v>
      </c>
      <c r="B262" s="7" t="s">
        <v>12</v>
      </c>
      <c r="C262" s="7" t="s">
        <v>29</v>
      </c>
      <c r="D262" s="11" t="s">
        <v>346</v>
      </c>
      <c r="E262" s="8">
        <v>1</v>
      </c>
      <c r="F262" s="30"/>
      <c r="G262" s="9">
        <f>ROUND(E262*F262*1,2)</f>
        <v>0</v>
      </c>
      <c r="I262" s="35"/>
    </row>
    <row r="263" spans="1:11" ht="33.75" x14ac:dyDescent="0.25">
      <c r="A263" s="10"/>
      <c r="B263" s="10"/>
      <c r="C263" s="10"/>
      <c r="D263" s="11" t="s">
        <v>347</v>
      </c>
      <c r="E263" s="8"/>
      <c r="F263" s="34"/>
      <c r="G263" s="10"/>
      <c r="I263" s="35"/>
    </row>
    <row r="264" spans="1:11" x14ac:dyDescent="0.25">
      <c r="A264" s="3" t="s">
        <v>348</v>
      </c>
      <c r="B264" s="3" t="s">
        <v>9</v>
      </c>
      <c r="C264" s="3" t="s">
        <v>10</v>
      </c>
      <c r="D264" s="12" t="s">
        <v>349</v>
      </c>
      <c r="E264" s="5"/>
      <c r="F264" s="29"/>
      <c r="G264" s="5">
        <f>SUM(G265:G278)</f>
        <v>0</v>
      </c>
      <c r="I264" s="35"/>
    </row>
    <row r="265" spans="1:11" x14ac:dyDescent="0.25">
      <c r="A265" s="6" t="s">
        <v>350</v>
      </c>
      <c r="B265" s="7" t="s">
        <v>12</v>
      </c>
      <c r="C265" s="7" t="s">
        <v>29</v>
      </c>
      <c r="D265" s="11" t="s">
        <v>351</v>
      </c>
      <c r="E265" s="8">
        <v>6</v>
      </c>
      <c r="F265" s="30"/>
      <c r="G265" s="9">
        <f>ROUND(E265*F265*1,2)</f>
        <v>0</v>
      </c>
      <c r="I265" s="35"/>
    </row>
    <row r="266" spans="1:11" ht="33.75" x14ac:dyDescent="0.25">
      <c r="A266" s="10"/>
      <c r="B266" s="10"/>
      <c r="C266" s="10"/>
      <c r="D266" s="11" t="s">
        <v>352</v>
      </c>
      <c r="E266" s="8"/>
      <c r="F266" s="34"/>
      <c r="G266" s="10"/>
      <c r="I266" s="35"/>
      <c r="K266" s="39"/>
    </row>
    <row r="267" spans="1:11" x14ac:dyDescent="0.25">
      <c r="A267" s="6" t="s">
        <v>353</v>
      </c>
      <c r="B267" s="7" t="s">
        <v>12</v>
      </c>
      <c r="C267" s="7" t="s">
        <v>29</v>
      </c>
      <c r="D267" s="11" t="s">
        <v>354</v>
      </c>
      <c r="E267" s="8">
        <v>9</v>
      </c>
      <c r="F267" s="30"/>
      <c r="G267" s="9">
        <f>ROUND(E267*F267*1,2)</f>
        <v>0</v>
      </c>
      <c r="I267" s="35"/>
      <c r="K267" s="39"/>
    </row>
    <row r="268" spans="1:11" ht="33.75" x14ac:dyDescent="0.25">
      <c r="A268" s="10"/>
      <c r="B268" s="10"/>
      <c r="C268" s="10"/>
      <c r="D268" s="11" t="s">
        <v>355</v>
      </c>
      <c r="E268" s="8"/>
      <c r="F268" s="34"/>
      <c r="G268" s="10"/>
      <c r="I268" s="35"/>
      <c r="K268" s="39"/>
    </row>
    <row r="269" spans="1:11" x14ac:dyDescent="0.25">
      <c r="A269" s="6" t="s">
        <v>356</v>
      </c>
      <c r="B269" s="7" t="s">
        <v>12</v>
      </c>
      <c r="C269" s="7" t="s">
        <v>29</v>
      </c>
      <c r="D269" s="11" t="s">
        <v>357</v>
      </c>
      <c r="E269" s="8">
        <v>12</v>
      </c>
      <c r="F269" s="30"/>
      <c r="G269" s="9">
        <f>ROUND(E269*F269*1,2)</f>
        <v>0</v>
      </c>
      <c r="I269" s="35"/>
      <c r="K269" s="39"/>
    </row>
    <row r="270" spans="1:11" ht="33.75" x14ac:dyDescent="0.25">
      <c r="A270" s="10"/>
      <c r="B270" s="10"/>
      <c r="C270" s="10"/>
      <c r="D270" s="11" t="s">
        <v>358</v>
      </c>
      <c r="E270" s="8"/>
      <c r="F270" s="34"/>
      <c r="G270" s="10"/>
      <c r="I270" s="35"/>
      <c r="K270" s="39"/>
    </row>
    <row r="271" spans="1:11" x14ac:dyDescent="0.25">
      <c r="A271" s="6" t="s">
        <v>356</v>
      </c>
      <c r="B271" s="7" t="s">
        <v>12</v>
      </c>
      <c r="C271" s="7" t="s">
        <v>29</v>
      </c>
      <c r="D271" s="11" t="s">
        <v>532</v>
      </c>
      <c r="E271" s="8">
        <v>15</v>
      </c>
      <c r="F271" s="30"/>
      <c r="G271" s="9">
        <f>ROUND(E271*F271*1,2)</f>
        <v>0</v>
      </c>
      <c r="I271" s="35"/>
      <c r="K271" s="39"/>
    </row>
    <row r="272" spans="1:11" ht="33.75" x14ac:dyDescent="0.25">
      <c r="A272" s="10"/>
      <c r="B272" s="10"/>
      <c r="C272" s="10"/>
      <c r="D272" s="11" t="s">
        <v>533</v>
      </c>
      <c r="E272" s="8"/>
      <c r="F272" s="34"/>
      <c r="G272" s="10"/>
      <c r="I272" s="35"/>
      <c r="K272" s="39"/>
    </row>
    <row r="273" spans="1:9" x14ac:dyDescent="0.25">
      <c r="A273" s="6" t="s">
        <v>359</v>
      </c>
      <c r="B273" s="7" t="s">
        <v>12</v>
      </c>
      <c r="C273" s="7" t="s">
        <v>29</v>
      </c>
      <c r="D273" s="11" t="s">
        <v>360</v>
      </c>
      <c r="E273" s="8">
        <v>6</v>
      </c>
      <c r="F273" s="30"/>
      <c r="G273" s="9">
        <f>ROUND(E273*F273*1,2)</f>
        <v>0</v>
      </c>
      <c r="I273" s="35"/>
    </row>
    <row r="274" spans="1:9" ht="33.75" x14ac:dyDescent="0.25">
      <c r="A274" s="10"/>
      <c r="B274" s="10"/>
      <c r="C274" s="10"/>
      <c r="D274" s="11" t="s">
        <v>361</v>
      </c>
      <c r="E274" s="8"/>
      <c r="F274" s="34"/>
      <c r="G274" s="10"/>
      <c r="I274" s="35"/>
    </row>
    <row r="275" spans="1:9" x14ac:dyDescent="0.25">
      <c r="A275" s="6" t="s">
        <v>359</v>
      </c>
      <c r="B275" s="7" t="s">
        <v>12</v>
      </c>
      <c r="C275" s="7" t="s">
        <v>29</v>
      </c>
      <c r="D275" s="11" t="s">
        <v>528</v>
      </c>
      <c r="E275" s="8">
        <v>3</v>
      </c>
      <c r="F275" s="30"/>
      <c r="G275" s="9">
        <f>ROUND(E275*F275*1,2)</f>
        <v>0</v>
      </c>
      <c r="I275" s="35"/>
    </row>
    <row r="276" spans="1:9" ht="33.75" x14ac:dyDescent="0.25">
      <c r="A276" s="10"/>
      <c r="B276" s="10"/>
      <c r="C276" s="10"/>
      <c r="D276" s="11" t="s">
        <v>529</v>
      </c>
      <c r="E276" s="8"/>
      <c r="F276" s="34"/>
      <c r="G276" s="10"/>
      <c r="I276" s="35"/>
    </row>
    <row r="277" spans="1:9" x14ac:dyDescent="0.25">
      <c r="A277" s="6" t="s">
        <v>359</v>
      </c>
      <c r="B277" s="7" t="s">
        <v>12</v>
      </c>
      <c r="C277" s="7" t="s">
        <v>29</v>
      </c>
      <c r="D277" s="11" t="s">
        <v>530</v>
      </c>
      <c r="E277" s="8">
        <v>3</v>
      </c>
      <c r="F277" s="30"/>
      <c r="G277" s="9">
        <f>ROUND(E277*F277*1,2)</f>
        <v>0</v>
      </c>
      <c r="I277" s="35"/>
    </row>
    <row r="278" spans="1:9" ht="33.75" x14ac:dyDescent="0.25">
      <c r="A278" s="10"/>
      <c r="B278" s="10"/>
      <c r="C278" s="10"/>
      <c r="D278" s="11" t="s">
        <v>531</v>
      </c>
      <c r="E278" s="8"/>
      <c r="F278" s="34"/>
      <c r="G278" s="10"/>
      <c r="I278" s="35"/>
    </row>
    <row r="279" spans="1:9" x14ac:dyDescent="0.25">
      <c r="A279" s="10"/>
      <c r="B279" s="10"/>
      <c r="C279" s="10"/>
      <c r="D279" s="11"/>
      <c r="E279" s="8"/>
      <c r="F279" s="34"/>
      <c r="G279" s="10"/>
      <c r="I279" s="35"/>
    </row>
    <row r="280" spans="1:9" x14ac:dyDescent="0.25">
      <c r="A280" s="3" t="s">
        <v>362</v>
      </c>
      <c r="B280" s="3" t="s">
        <v>9</v>
      </c>
      <c r="C280" s="3" t="s">
        <v>10</v>
      </c>
      <c r="D280" s="12" t="s">
        <v>363</v>
      </c>
      <c r="E280" s="5"/>
      <c r="F280" s="29"/>
      <c r="G280" s="5">
        <f>SUM(G281:G292)</f>
        <v>0</v>
      </c>
      <c r="I280" s="35"/>
    </row>
    <row r="281" spans="1:9" x14ac:dyDescent="0.25">
      <c r="A281" s="6" t="s">
        <v>364</v>
      </c>
      <c r="B281" s="7" t="s">
        <v>12</v>
      </c>
      <c r="C281" s="7" t="s">
        <v>29</v>
      </c>
      <c r="D281" s="11" t="s">
        <v>525</v>
      </c>
      <c r="E281" s="8">
        <v>12</v>
      </c>
      <c r="F281" s="30"/>
      <c r="G281" s="9">
        <f>ROUND(E281*F281*1,2)</f>
        <v>0</v>
      </c>
      <c r="I281" s="35"/>
    </row>
    <row r="282" spans="1:9" ht="33.75" x14ac:dyDescent="0.25">
      <c r="A282" s="10"/>
      <c r="B282" s="10"/>
      <c r="C282" s="10"/>
      <c r="D282" s="11" t="s">
        <v>526</v>
      </c>
      <c r="E282" s="8"/>
      <c r="F282" s="34"/>
      <c r="G282" s="10"/>
      <c r="I282" s="35"/>
    </row>
    <row r="283" spans="1:9" x14ac:dyDescent="0.25">
      <c r="A283" s="6" t="s">
        <v>364</v>
      </c>
      <c r="B283" s="7" t="s">
        <v>12</v>
      </c>
      <c r="C283" s="7" t="s">
        <v>29</v>
      </c>
      <c r="D283" s="11" t="s">
        <v>524</v>
      </c>
      <c r="E283" s="8">
        <v>24</v>
      </c>
      <c r="F283" s="30"/>
      <c r="G283" s="9">
        <f>ROUND(E283*F283*1,2)</f>
        <v>0</v>
      </c>
      <c r="I283" s="35"/>
    </row>
    <row r="284" spans="1:9" ht="33.75" x14ac:dyDescent="0.25">
      <c r="A284" s="10"/>
      <c r="B284" s="10"/>
      <c r="C284" s="10"/>
      <c r="D284" s="11" t="s">
        <v>527</v>
      </c>
      <c r="E284" s="8"/>
      <c r="F284" s="34"/>
      <c r="G284" s="10"/>
      <c r="I284" s="35"/>
    </row>
    <row r="285" spans="1:9" x14ac:dyDescent="0.25">
      <c r="A285" s="6" t="s">
        <v>364</v>
      </c>
      <c r="B285" s="7" t="s">
        <v>12</v>
      </c>
      <c r="C285" s="7" t="s">
        <v>29</v>
      </c>
      <c r="D285" s="11" t="s">
        <v>365</v>
      </c>
      <c r="E285" s="8">
        <v>24</v>
      </c>
      <c r="F285" s="30"/>
      <c r="G285" s="9">
        <f>ROUND(E285*F285*1,2)</f>
        <v>0</v>
      </c>
      <c r="I285" s="35"/>
    </row>
    <row r="286" spans="1:9" ht="33.75" x14ac:dyDescent="0.25">
      <c r="A286" s="10"/>
      <c r="B286" s="10"/>
      <c r="C286" s="10"/>
      <c r="D286" s="11" t="s">
        <v>366</v>
      </c>
      <c r="E286" s="8"/>
      <c r="F286" s="34"/>
      <c r="G286" s="10"/>
      <c r="I286" s="35"/>
    </row>
    <row r="287" spans="1:9" x14ac:dyDescent="0.25">
      <c r="A287" s="6" t="s">
        <v>367</v>
      </c>
      <c r="B287" s="7" t="s">
        <v>12</v>
      </c>
      <c r="C287" s="7" t="s">
        <v>29</v>
      </c>
      <c r="D287" s="11" t="s">
        <v>368</v>
      </c>
      <c r="E287" s="8">
        <v>18</v>
      </c>
      <c r="F287" s="30"/>
      <c r="G287" s="9">
        <f>ROUND(E287*F287*1,2)</f>
        <v>0</v>
      </c>
      <c r="I287" s="35"/>
    </row>
    <row r="288" spans="1:9" ht="33.75" x14ac:dyDescent="0.25">
      <c r="A288" s="10"/>
      <c r="B288" s="10"/>
      <c r="C288" s="10"/>
      <c r="D288" s="11" t="s">
        <v>369</v>
      </c>
      <c r="E288" s="8"/>
      <c r="F288" s="34"/>
      <c r="G288" s="10"/>
      <c r="I288" s="35"/>
    </row>
    <row r="289" spans="1:9" x14ac:dyDescent="0.25">
      <c r="A289" s="6" t="s">
        <v>370</v>
      </c>
      <c r="B289" s="7" t="s">
        <v>12</v>
      </c>
      <c r="C289" s="7" t="s">
        <v>29</v>
      </c>
      <c r="D289" s="11" t="s">
        <v>371</v>
      </c>
      <c r="E289" s="8">
        <v>15</v>
      </c>
      <c r="F289" s="30"/>
      <c r="G289" s="9">
        <f>ROUND(E289*F289*1,2)</f>
        <v>0</v>
      </c>
      <c r="I289" s="35"/>
    </row>
    <row r="290" spans="1:9" ht="33.75" x14ac:dyDescent="0.25">
      <c r="A290" s="10"/>
      <c r="B290" s="10"/>
      <c r="C290" s="10"/>
      <c r="D290" s="11" t="s">
        <v>372</v>
      </c>
      <c r="E290" s="8"/>
      <c r="F290" s="34"/>
      <c r="G290" s="10"/>
      <c r="I290" s="35"/>
    </row>
    <row r="291" spans="1:9" x14ac:dyDescent="0.25">
      <c r="A291" s="6" t="s">
        <v>373</v>
      </c>
      <c r="B291" s="7" t="s">
        <v>12</v>
      </c>
      <c r="C291" s="7" t="s">
        <v>29</v>
      </c>
      <c r="D291" s="11" t="s">
        <v>374</v>
      </c>
      <c r="E291" s="8">
        <v>3</v>
      </c>
      <c r="F291" s="30"/>
      <c r="G291" s="9">
        <f>ROUND(E291*F291*1,2)</f>
        <v>0</v>
      </c>
      <c r="I291" s="35"/>
    </row>
    <row r="292" spans="1:9" ht="33.75" x14ac:dyDescent="0.25">
      <c r="A292" s="10"/>
      <c r="B292" s="10"/>
      <c r="C292" s="10"/>
      <c r="D292" s="11" t="s">
        <v>375</v>
      </c>
      <c r="E292" s="8"/>
      <c r="F292" s="34"/>
      <c r="G292" s="10"/>
      <c r="I292" s="35"/>
    </row>
    <row r="293" spans="1:9" x14ac:dyDescent="0.25">
      <c r="A293" s="3" t="s">
        <v>362</v>
      </c>
      <c r="B293" s="3" t="s">
        <v>9</v>
      </c>
      <c r="C293" s="3" t="s">
        <v>10</v>
      </c>
      <c r="D293" s="12" t="s">
        <v>512</v>
      </c>
      <c r="E293" s="5"/>
      <c r="F293" s="29"/>
      <c r="G293" s="5">
        <f>SUM(G294:G299)</f>
        <v>0</v>
      </c>
      <c r="I293" s="35"/>
    </row>
    <row r="294" spans="1:9" x14ac:dyDescent="0.25">
      <c r="A294" s="6" t="s">
        <v>364</v>
      </c>
      <c r="B294" s="7" t="s">
        <v>12</v>
      </c>
      <c r="C294" s="7" t="s">
        <v>29</v>
      </c>
      <c r="D294" s="11" t="s">
        <v>514</v>
      </c>
      <c r="E294" s="8">
        <v>2</v>
      </c>
      <c r="F294" s="30"/>
      <c r="G294" s="9">
        <f>ROUND(E294*F294*1,2)</f>
        <v>0</v>
      </c>
      <c r="I294" s="35"/>
    </row>
    <row r="295" spans="1:9" ht="33.75" x14ac:dyDescent="0.25">
      <c r="A295" s="10"/>
      <c r="B295" s="10"/>
      <c r="C295" s="10"/>
      <c r="D295" s="11" t="s">
        <v>515</v>
      </c>
      <c r="E295" s="8"/>
      <c r="F295" s="34"/>
      <c r="G295" s="10"/>
      <c r="I295" s="35"/>
    </row>
    <row r="296" spans="1:9" x14ac:dyDescent="0.25">
      <c r="A296" s="6" t="s">
        <v>367</v>
      </c>
      <c r="B296" s="7" t="s">
        <v>12</v>
      </c>
      <c r="C296" s="7" t="s">
        <v>29</v>
      </c>
      <c r="D296" s="11" t="s">
        <v>518</v>
      </c>
      <c r="E296" s="8">
        <v>2</v>
      </c>
      <c r="F296" s="30"/>
      <c r="G296" s="9">
        <f t="shared" ref="G296" si="0">ROUND(E296*F296*1,2)</f>
        <v>0</v>
      </c>
      <c r="I296" s="35"/>
    </row>
    <row r="297" spans="1:9" ht="33.75" x14ac:dyDescent="0.25">
      <c r="A297" s="10"/>
      <c r="B297" s="10"/>
      <c r="C297" s="10"/>
      <c r="D297" s="11" t="s">
        <v>517</v>
      </c>
      <c r="E297" s="8"/>
      <c r="F297" s="34"/>
      <c r="G297" s="10"/>
      <c r="I297" s="35"/>
    </row>
    <row r="298" spans="1:9" x14ac:dyDescent="0.25">
      <c r="A298" s="6" t="s">
        <v>370</v>
      </c>
      <c r="B298" s="7" t="s">
        <v>12</v>
      </c>
      <c r="C298" s="7" t="s">
        <v>29</v>
      </c>
      <c r="D298" s="11" t="s">
        <v>519</v>
      </c>
      <c r="E298" s="8">
        <v>1</v>
      </c>
      <c r="F298" s="30"/>
      <c r="G298" s="9">
        <f t="shared" ref="G298" si="1">ROUND(E298*F298*1,2)</f>
        <v>0</v>
      </c>
      <c r="I298" s="35"/>
    </row>
    <row r="299" spans="1:9" ht="33.75" x14ac:dyDescent="0.25">
      <c r="A299" s="10"/>
      <c r="B299" s="10"/>
      <c r="C299" s="10"/>
      <c r="D299" s="11" t="s">
        <v>516</v>
      </c>
      <c r="E299" s="8"/>
      <c r="F299" s="34"/>
      <c r="G299" s="10"/>
      <c r="I299" s="35"/>
    </row>
    <row r="300" spans="1:9" x14ac:dyDescent="0.25">
      <c r="A300" s="3" t="s">
        <v>362</v>
      </c>
      <c r="B300" s="3" t="s">
        <v>9</v>
      </c>
      <c r="C300" s="3" t="s">
        <v>10</v>
      </c>
      <c r="D300" s="12" t="s">
        <v>513</v>
      </c>
      <c r="E300" s="5"/>
      <c r="F300" s="29"/>
      <c r="G300" s="5">
        <f>SUM(G301:G306)</f>
        <v>0</v>
      </c>
      <c r="I300" s="35"/>
    </row>
    <row r="301" spans="1:9" x14ac:dyDescent="0.25">
      <c r="A301" s="6" t="s">
        <v>364</v>
      </c>
      <c r="B301" s="7" t="s">
        <v>12</v>
      </c>
      <c r="C301" s="7" t="s">
        <v>29</v>
      </c>
      <c r="D301" s="11" t="s">
        <v>520</v>
      </c>
      <c r="E301" s="8">
        <v>2</v>
      </c>
      <c r="F301" s="30"/>
      <c r="G301" s="9">
        <f>ROUND(E301*F301*1,2)</f>
        <v>0</v>
      </c>
      <c r="I301" s="35"/>
    </row>
    <row r="302" spans="1:9" ht="33.75" x14ac:dyDescent="0.25">
      <c r="A302" s="10"/>
      <c r="B302" s="10"/>
      <c r="C302" s="10"/>
      <c r="D302" s="11" t="s">
        <v>521</v>
      </c>
      <c r="E302" s="8"/>
      <c r="F302" s="34"/>
      <c r="G302" s="10"/>
      <c r="I302" s="35"/>
    </row>
    <row r="303" spans="1:9" x14ac:dyDescent="0.25">
      <c r="A303" s="6" t="s">
        <v>367</v>
      </c>
      <c r="B303" s="7" t="s">
        <v>12</v>
      </c>
      <c r="C303" s="7" t="s">
        <v>29</v>
      </c>
      <c r="D303" s="11" t="s">
        <v>374</v>
      </c>
      <c r="E303" s="8">
        <v>2</v>
      </c>
      <c r="F303" s="30"/>
      <c r="G303" s="9">
        <f t="shared" ref="G303" si="2">ROUND(E303*F303*1,2)</f>
        <v>0</v>
      </c>
      <c r="I303" s="35"/>
    </row>
    <row r="304" spans="1:9" ht="33.75" x14ac:dyDescent="0.25">
      <c r="A304" s="10"/>
      <c r="B304" s="10"/>
      <c r="C304" s="10"/>
      <c r="D304" s="11" t="s">
        <v>522</v>
      </c>
      <c r="E304" s="8"/>
      <c r="F304" s="34"/>
      <c r="G304" s="10"/>
      <c r="I304" s="35"/>
    </row>
    <row r="305" spans="1:9" x14ac:dyDescent="0.25">
      <c r="A305" s="6" t="s">
        <v>370</v>
      </c>
      <c r="B305" s="7" t="s">
        <v>12</v>
      </c>
      <c r="C305" s="7" t="s">
        <v>29</v>
      </c>
      <c r="D305" s="11" t="s">
        <v>376</v>
      </c>
      <c r="E305" s="8">
        <v>1</v>
      </c>
      <c r="F305" s="30"/>
      <c r="G305" s="9">
        <f t="shared" ref="G305" si="3">ROUND(E305*F305*1,2)</f>
        <v>0</v>
      </c>
      <c r="I305" s="35"/>
    </row>
    <row r="306" spans="1:9" ht="33.75" x14ac:dyDescent="0.25">
      <c r="A306" s="10"/>
      <c r="B306" s="10"/>
      <c r="C306" s="10"/>
      <c r="D306" s="11" t="s">
        <v>523</v>
      </c>
      <c r="E306" s="8"/>
      <c r="F306" s="34"/>
      <c r="G306" s="10"/>
      <c r="I306" s="35"/>
    </row>
    <row r="307" spans="1:9" x14ac:dyDescent="0.25">
      <c r="A307" s="3" t="s">
        <v>545</v>
      </c>
      <c r="B307" s="3" t="s">
        <v>9</v>
      </c>
      <c r="C307" s="3" t="s">
        <v>10</v>
      </c>
      <c r="D307" s="12" t="s">
        <v>546</v>
      </c>
      <c r="E307" s="5"/>
      <c r="F307" s="29"/>
      <c r="G307" s="5">
        <f>SUM(G308:G320)</f>
        <v>0</v>
      </c>
      <c r="I307" s="35"/>
    </row>
    <row r="308" spans="1:9" x14ac:dyDescent="0.25">
      <c r="A308" s="6" t="s">
        <v>547</v>
      </c>
      <c r="B308" s="7" t="s">
        <v>12</v>
      </c>
      <c r="C308" s="7" t="s">
        <v>29</v>
      </c>
      <c r="D308" s="11" t="s">
        <v>548</v>
      </c>
      <c r="E308" s="8">
        <v>9</v>
      </c>
      <c r="F308" s="30"/>
      <c r="G308" s="9">
        <f>ROUND(E308*F308*1,2)</f>
        <v>0</v>
      </c>
      <c r="I308" s="35"/>
    </row>
    <row r="309" spans="1:9" ht="33.75" x14ac:dyDescent="0.25">
      <c r="A309" s="10"/>
      <c r="B309" s="10"/>
      <c r="C309" s="10"/>
      <c r="D309" s="11" t="s">
        <v>549</v>
      </c>
      <c r="E309" s="8"/>
      <c r="F309" s="34"/>
      <c r="G309" s="10"/>
      <c r="I309" s="35"/>
    </row>
    <row r="310" spans="1:9" x14ac:dyDescent="0.25">
      <c r="A310" s="6" t="s">
        <v>550</v>
      </c>
      <c r="B310" s="7" t="s">
        <v>12</v>
      </c>
      <c r="C310" s="7" t="s">
        <v>29</v>
      </c>
      <c r="D310" s="11" t="s">
        <v>551</v>
      </c>
      <c r="E310" s="8">
        <v>20</v>
      </c>
      <c r="F310" s="30"/>
      <c r="G310" s="9">
        <f>ROUND(E310*F310*1,2)</f>
        <v>0</v>
      </c>
      <c r="I310" s="35"/>
    </row>
    <row r="311" spans="1:9" ht="33.75" x14ac:dyDescent="0.25">
      <c r="A311" s="10"/>
      <c r="B311" s="10"/>
      <c r="C311" s="10"/>
      <c r="D311" s="11" t="s">
        <v>552</v>
      </c>
      <c r="E311" s="8"/>
      <c r="F311" s="34"/>
      <c r="G311" s="10"/>
      <c r="I311" s="35"/>
    </row>
    <row r="312" spans="1:9" x14ac:dyDescent="0.25">
      <c r="A312" s="6" t="s">
        <v>553</v>
      </c>
      <c r="B312" s="7" t="s">
        <v>12</v>
      </c>
      <c r="C312" s="7" t="s">
        <v>29</v>
      </c>
      <c r="D312" s="11" t="s">
        <v>554</v>
      </c>
      <c r="E312" s="8">
        <v>20</v>
      </c>
      <c r="F312" s="30"/>
      <c r="G312" s="9">
        <f>ROUND(E312*F312*1,2)</f>
        <v>0</v>
      </c>
      <c r="I312" s="35"/>
    </row>
    <row r="313" spans="1:9" ht="33.75" x14ac:dyDescent="0.25">
      <c r="A313" s="10"/>
      <c r="B313" s="10"/>
      <c r="C313" s="10"/>
      <c r="D313" s="11" t="s">
        <v>555</v>
      </c>
      <c r="E313" s="8"/>
      <c r="F313" s="34"/>
      <c r="G313" s="10"/>
      <c r="I313" s="35"/>
    </row>
    <row r="314" spans="1:9" x14ac:dyDescent="0.25">
      <c r="A314" s="6" t="s">
        <v>556</v>
      </c>
      <c r="B314" s="7" t="s">
        <v>12</v>
      </c>
      <c r="C314" s="7" t="s">
        <v>29</v>
      </c>
      <c r="D314" s="11" t="s">
        <v>557</v>
      </c>
      <c r="E314" s="8">
        <v>20</v>
      </c>
      <c r="F314" s="30"/>
      <c r="G314" s="9">
        <f>ROUND(E314*F314*1,2)</f>
        <v>0</v>
      </c>
      <c r="I314" s="35"/>
    </row>
    <row r="315" spans="1:9" ht="33.75" x14ac:dyDescent="0.25">
      <c r="A315" s="10"/>
      <c r="B315" s="10"/>
      <c r="C315" s="10"/>
      <c r="D315" s="11" t="s">
        <v>558</v>
      </c>
      <c r="E315" s="8"/>
      <c r="F315" s="34"/>
      <c r="G315" s="10"/>
      <c r="I315" s="35"/>
    </row>
    <row r="316" spans="1:9" x14ac:dyDescent="0.25">
      <c r="A316" s="6" t="s">
        <v>559</v>
      </c>
      <c r="B316" s="7" t="s">
        <v>12</v>
      </c>
      <c r="C316" s="7" t="s">
        <v>29</v>
      </c>
      <c r="D316" s="11" t="s">
        <v>560</v>
      </c>
      <c r="E316" s="8">
        <v>15</v>
      </c>
      <c r="F316" s="30"/>
      <c r="G316" s="9">
        <f>ROUND(E316*F316*1,2)</f>
        <v>0</v>
      </c>
      <c r="I316" s="35"/>
    </row>
    <row r="317" spans="1:9" ht="33.75" x14ac:dyDescent="0.25">
      <c r="A317" s="10"/>
      <c r="B317" s="10"/>
      <c r="C317" s="10"/>
      <c r="D317" s="11" t="s">
        <v>561</v>
      </c>
      <c r="E317" s="8"/>
      <c r="F317" s="34"/>
      <c r="G317" s="10"/>
      <c r="I317" s="35"/>
    </row>
    <row r="318" spans="1:9" x14ac:dyDescent="0.25">
      <c r="A318" s="6" t="s">
        <v>562</v>
      </c>
      <c r="B318" s="7" t="s">
        <v>12</v>
      </c>
      <c r="C318" s="7" t="s">
        <v>29</v>
      </c>
      <c r="D318" s="11" t="s">
        <v>563</v>
      </c>
      <c r="E318" s="8">
        <v>2</v>
      </c>
      <c r="F318" s="30"/>
      <c r="G318" s="9">
        <f>ROUND(E318*F318*1,2)</f>
        <v>0</v>
      </c>
      <c r="I318" s="35"/>
    </row>
    <row r="319" spans="1:9" ht="33.75" x14ac:dyDescent="0.25">
      <c r="A319" s="10"/>
      <c r="B319" s="10"/>
      <c r="C319" s="10"/>
      <c r="D319" s="11" t="s">
        <v>564</v>
      </c>
      <c r="E319" s="8"/>
      <c r="F319" s="34"/>
      <c r="G319" s="10"/>
      <c r="I319" s="35"/>
    </row>
    <row r="320" spans="1:9" x14ac:dyDescent="0.25">
      <c r="A320" s="6" t="s">
        <v>565</v>
      </c>
      <c r="B320" s="7" t="s">
        <v>12</v>
      </c>
      <c r="C320" s="7" t="s">
        <v>29</v>
      </c>
      <c r="D320" s="11" t="s">
        <v>566</v>
      </c>
      <c r="E320" s="8">
        <v>2</v>
      </c>
      <c r="F320" s="30"/>
      <c r="G320" s="9">
        <f>ROUND(E320*F320*1,2)</f>
        <v>0</v>
      </c>
      <c r="I320" s="35"/>
    </row>
    <row r="321" spans="1:9" ht="33.75" x14ac:dyDescent="0.25">
      <c r="A321" s="10"/>
      <c r="B321" s="10"/>
      <c r="C321" s="10"/>
      <c r="D321" s="11" t="s">
        <v>567</v>
      </c>
      <c r="E321" s="8"/>
      <c r="F321" s="34"/>
      <c r="G321" s="10"/>
      <c r="I321" s="35"/>
    </row>
    <row r="322" spans="1:9" x14ac:dyDescent="0.25">
      <c r="A322" s="3" t="s">
        <v>568</v>
      </c>
      <c r="B322" s="3" t="s">
        <v>9</v>
      </c>
      <c r="C322" s="3" t="s">
        <v>10</v>
      </c>
      <c r="D322" s="12" t="s">
        <v>569</v>
      </c>
      <c r="E322" s="5"/>
      <c r="F322" s="29"/>
      <c r="G322" s="5">
        <f>SUM(G323:G337)</f>
        <v>0</v>
      </c>
      <c r="I322" s="35"/>
    </row>
    <row r="323" spans="1:9" x14ac:dyDescent="0.25">
      <c r="A323" s="6" t="s">
        <v>570</v>
      </c>
      <c r="B323" s="7" t="s">
        <v>12</v>
      </c>
      <c r="C323" s="7" t="s">
        <v>29</v>
      </c>
      <c r="D323" s="11" t="s">
        <v>571</v>
      </c>
      <c r="E323" s="8">
        <v>2</v>
      </c>
      <c r="F323" s="30"/>
      <c r="G323" s="9">
        <f>ROUND(E323*F323*1,2)</f>
        <v>0</v>
      </c>
      <c r="I323" s="35"/>
    </row>
    <row r="324" spans="1:9" ht="33.75" x14ac:dyDescent="0.25">
      <c r="A324" s="10"/>
      <c r="B324" s="10"/>
      <c r="C324" s="10"/>
      <c r="D324" s="11" t="s">
        <v>572</v>
      </c>
      <c r="E324" s="8"/>
      <c r="F324" s="34"/>
      <c r="G324" s="10"/>
      <c r="I324" s="35"/>
    </row>
    <row r="325" spans="1:9" x14ac:dyDescent="0.25">
      <c r="A325" s="6" t="s">
        <v>573</v>
      </c>
      <c r="B325" s="7" t="s">
        <v>12</v>
      </c>
      <c r="C325" s="7" t="s">
        <v>29</v>
      </c>
      <c r="D325" s="11" t="s">
        <v>574</v>
      </c>
      <c r="E325" s="8">
        <v>2</v>
      </c>
      <c r="F325" s="30"/>
      <c r="G325" s="9">
        <f>ROUND(E325*F325*1,2)</f>
        <v>0</v>
      </c>
      <c r="I325" s="35"/>
    </row>
    <row r="326" spans="1:9" ht="33.75" x14ac:dyDescent="0.25">
      <c r="A326" s="10"/>
      <c r="B326" s="10"/>
      <c r="C326" s="10"/>
      <c r="D326" s="11" t="s">
        <v>575</v>
      </c>
      <c r="E326" s="8"/>
      <c r="F326" s="34"/>
      <c r="G326" s="10"/>
      <c r="I326" s="35"/>
    </row>
    <row r="327" spans="1:9" x14ac:dyDescent="0.25">
      <c r="A327" s="6" t="s">
        <v>576</v>
      </c>
      <c r="B327" s="7" t="s">
        <v>12</v>
      </c>
      <c r="C327" s="7" t="s">
        <v>29</v>
      </c>
      <c r="D327" s="11" t="s">
        <v>577</v>
      </c>
      <c r="E327" s="8">
        <v>4</v>
      </c>
      <c r="F327" s="30"/>
      <c r="G327" s="9">
        <f>ROUND(E327*F327*1,2)</f>
        <v>0</v>
      </c>
      <c r="I327" s="35"/>
    </row>
    <row r="328" spans="1:9" ht="33.75" x14ac:dyDescent="0.25">
      <c r="A328" s="10"/>
      <c r="B328" s="10"/>
      <c r="C328" s="10"/>
      <c r="D328" s="11" t="s">
        <v>578</v>
      </c>
      <c r="E328" s="8"/>
      <c r="F328" s="34"/>
      <c r="G328" s="10"/>
      <c r="I328" s="35"/>
    </row>
    <row r="329" spans="1:9" x14ac:dyDescent="0.25">
      <c r="A329" s="6" t="s">
        <v>579</v>
      </c>
      <c r="B329" s="7" t="s">
        <v>12</v>
      </c>
      <c r="C329" s="7" t="s">
        <v>29</v>
      </c>
      <c r="D329" s="11" t="s">
        <v>580</v>
      </c>
      <c r="E329" s="8">
        <v>4</v>
      </c>
      <c r="F329" s="30"/>
      <c r="G329" s="9">
        <f>ROUND(E329*F329*1,2)</f>
        <v>0</v>
      </c>
      <c r="I329" s="35"/>
    </row>
    <row r="330" spans="1:9" ht="33.75" x14ac:dyDescent="0.25">
      <c r="A330" s="10"/>
      <c r="B330" s="10"/>
      <c r="C330" s="10"/>
      <c r="D330" s="11" t="s">
        <v>581</v>
      </c>
      <c r="E330" s="8"/>
      <c r="F330" s="34"/>
      <c r="G330" s="10"/>
      <c r="I330" s="35"/>
    </row>
    <row r="331" spans="1:9" x14ac:dyDescent="0.25">
      <c r="A331" s="6" t="s">
        <v>582</v>
      </c>
      <c r="B331" s="7" t="s">
        <v>12</v>
      </c>
      <c r="C331" s="7" t="s">
        <v>29</v>
      </c>
      <c r="D331" s="11" t="s">
        <v>583</v>
      </c>
      <c r="E331" s="8">
        <v>2</v>
      </c>
      <c r="F331" s="30"/>
      <c r="G331" s="9">
        <f>ROUND(E331*F331*1,2)</f>
        <v>0</v>
      </c>
      <c r="I331" s="35"/>
    </row>
    <row r="332" spans="1:9" ht="33.75" x14ac:dyDescent="0.25">
      <c r="A332" s="10"/>
      <c r="B332" s="10"/>
      <c r="C332" s="10"/>
      <c r="D332" s="11" t="s">
        <v>584</v>
      </c>
      <c r="E332" s="8"/>
      <c r="F332" s="34"/>
      <c r="G332" s="10"/>
      <c r="I332" s="35"/>
    </row>
    <row r="333" spans="1:9" x14ac:dyDescent="0.25">
      <c r="A333" s="6" t="s">
        <v>585</v>
      </c>
      <c r="B333" s="7" t="s">
        <v>12</v>
      </c>
      <c r="C333" s="7" t="s">
        <v>29</v>
      </c>
      <c r="D333" s="11" t="s">
        <v>586</v>
      </c>
      <c r="E333" s="8">
        <v>4</v>
      </c>
      <c r="F333" s="30"/>
      <c r="G333" s="9">
        <f>ROUND(E333*F333*1,2)</f>
        <v>0</v>
      </c>
      <c r="I333" s="35"/>
    </row>
    <row r="334" spans="1:9" ht="33.75" x14ac:dyDescent="0.25">
      <c r="A334" s="10"/>
      <c r="B334" s="10"/>
      <c r="C334" s="10"/>
      <c r="D334" s="11" t="s">
        <v>587</v>
      </c>
      <c r="E334" s="8"/>
      <c r="F334" s="34"/>
      <c r="G334" s="10"/>
      <c r="I334" s="35"/>
    </row>
    <row r="335" spans="1:9" x14ac:dyDescent="0.25">
      <c r="A335" s="6" t="s">
        <v>588</v>
      </c>
      <c r="B335" s="7" t="s">
        <v>12</v>
      </c>
      <c r="C335" s="7" t="s">
        <v>29</v>
      </c>
      <c r="D335" s="11" t="s">
        <v>589</v>
      </c>
      <c r="E335" s="8">
        <v>2</v>
      </c>
      <c r="F335" s="30"/>
      <c r="G335" s="9">
        <f>ROUND(E335*F335*1,2)</f>
        <v>0</v>
      </c>
      <c r="I335" s="35"/>
    </row>
    <row r="336" spans="1:9" ht="33.75" x14ac:dyDescent="0.25">
      <c r="A336" s="10"/>
      <c r="B336" s="10"/>
      <c r="C336" s="10"/>
      <c r="D336" s="11" t="s">
        <v>590</v>
      </c>
      <c r="E336" s="8"/>
      <c r="F336" s="34"/>
      <c r="G336" s="10"/>
      <c r="I336" s="35"/>
    </row>
    <row r="337" spans="1:9" x14ac:dyDescent="0.25">
      <c r="A337" s="6" t="s">
        <v>591</v>
      </c>
      <c r="B337" s="7" t="s">
        <v>12</v>
      </c>
      <c r="C337" s="7" t="s">
        <v>29</v>
      </c>
      <c r="D337" s="11" t="s">
        <v>592</v>
      </c>
      <c r="E337" s="8">
        <v>2</v>
      </c>
      <c r="F337" s="30"/>
      <c r="G337" s="9">
        <f>ROUND(E337*F337*1,2)</f>
        <v>0</v>
      </c>
      <c r="I337" s="35"/>
    </row>
    <row r="338" spans="1:9" ht="33.75" x14ac:dyDescent="0.25">
      <c r="A338" s="10"/>
      <c r="B338" s="10"/>
      <c r="C338" s="10"/>
      <c r="D338" s="11" t="s">
        <v>593</v>
      </c>
      <c r="E338" s="8"/>
      <c r="F338" s="34"/>
      <c r="G338" s="10"/>
      <c r="I338" s="35"/>
    </row>
    <row r="339" spans="1:9" x14ac:dyDescent="0.25">
      <c r="A339" s="3" t="s">
        <v>599</v>
      </c>
      <c r="B339" s="3"/>
      <c r="C339" s="3"/>
      <c r="D339" s="12" t="s">
        <v>594</v>
      </c>
      <c r="E339" s="5"/>
      <c r="F339" s="29"/>
      <c r="G339" s="5">
        <f>SUM(G340:G350)</f>
        <v>0</v>
      </c>
      <c r="I339" s="35"/>
    </row>
    <row r="340" spans="1:9" x14ac:dyDescent="0.25">
      <c r="A340" s="10" t="s">
        <v>597</v>
      </c>
      <c r="B340" s="10" t="s">
        <v>12</v>
      </c>
      <c r="C340" s="10" t="s">
        <v>29</v>
      </c>
      <c r="D340" s="11" t="s">
        <v>598</v>
      </c>
      <c r="E340" s="8">
        <v>1</v>
      </c>
      <c r="F340" s="30"/>
      <c r="G340" s="9">
        <f>ROUND(E340*F340*1,2)</f>
        <v>0</v>
      </c>
      <c r="I340" s="35"/>
    </row>
    <row r="341" spans="1:9" ht="33.75" x14ac:dyDescent="0.25">
      <c r="A341" s="10"/>
      <c r="B341" s="10"/>
      <c r="C341" s="10"/>
      <c r="D341" s="11" t="s">
        <v>602</v>
      </c>
      <c r="E341" s="8"/>
      <c r="F341" s="34"/>
      <c r="G341" s="9"/>
      <c r="I341" s="35"/>
    </row>
    <row r="342" spans="1:9" x14ac:dyDescent="0.25">
      <c r="A342" s="10" t="s">
        <v>611</v>
      </c>
      <c r="B342" s="10" t="s">
        <v>12</v>
      </c>
      <c r="C342" s="10" t="s">
        <v>29</v>
      </c>
      <c r="D342" s="11" t="s">
        <v>618</v>
      </c>
      <c r="E342" s="8">
        <v>1</v>
      </c>
      <c r="F342" s="30"/>
      <c r="G342" s="9">
        <f t="shared" ref="G342:G350" si="4">ROUND(E342*F342*1,2)</f>
        <v>0</v>
      </c>
      <c r="I342" s="35"/>
    </row>
    <row r="343" spans="1:9" ht="33.75" x14ac:dyDescent="0.25">
      <c r="A343" s="10"/>
      <c r="B343" s="10"/>
      <c r="C343" s="10"/>
      <c r="D343" s="11" t="s">
        <v>643</v>
      </c>
      <c r="E343" s="8"/>
      <c r="F343" s="34"/>
      <c r="G343" s="9"/>
      <c r="I343" s="35"/>
    </row>
    <row r="344" spans="1:9" x14ac:dyDescent="0.25">
      <c r="A344" s="10" t="s">
        <v>612</v>
      </c>
      <c r="B344" s="10" t="s">
        <v>12</v>
      </c>
      <c r="C344" s="10" t="s">
        <v>29</v>
      </c>
      <c r="D344" s="11" t="s">
        <v>619</v>
      </c>
      <c r="E344" s="8">
        <v>1</v>
      </c>
      <c r="F344" s="30"/>
      <c r="G344" s="9">
        <f t="shared" si="4"/>
        <v>0</v>
      </c>
      <c r="I344" s="35"/>
    </row>
    <row r="345" spans="1:9" ht="33.75" x14ac:dyDescent="0.25">
      <c r="A345" s="10"/>
      <c r="B345" s="10"/>
      <c r="C345" s="10"/>
      <c r="D345" s="11" t="s">
        <v>644</v>
      </c>
      <c r="E345" s="8"/>
      <c r="F345" s="34"/>
      <c r="G345" s="9"/>
      <c r="I345" s="35"/>
    </row>
    <row r="346" spans="1:9" x14ac:dyDescent="0.25">
      <c r="A346" s="10" t="s">
        <v>613</v>
      </c>
      <c r="B346" s="10" t="s">
        <v>12</v>
      </c>
      <c r="C346" s="10" t="s">
        <v>29</v>
      </c>
      <c r="D346" s="11" t="s">
        <v>620</v>
      </c>
      <c r="E346" s="8">
        <v>1</v>
      </c>
      <c r="F346" s="30"/>
      <c r="G346" s="9">
        <f t="shared" si="4"/>
        <v>0</v>
      </c>
      <c r="I346" s="35"/>
    </row>
    <row r="347" spans="1:9" ht="33.75" x14ac:dyDescent="0.25">
      <c r="A347" s="10"/>
      <c r="B347" s="10"/>
      <c r="C347" s="10"/>
      <c r="D347" s="11" t="s">
        <v>624</v>
      </c>
      <c r="E347" s="8"/>
      <c r="F347" s="34"/>
      <c r="G347" s="9"/>
      <c r="I347" s="35"/>
    </row>
    <row r="348" spans="1:9" x14ac:dyDescent="0.25">
      <c r="A348" s="10" t="s">
        <v>625</v>
      </c>
      <c r="B348" s="10" t="s">
        <v>12</v>
      </c>
      <c r="C348" s="10" t="s">
        <v>29</v>
      </c>
      <c r="D348" s="11" t="s">
        <v>646</v>
      </c>
      <c r="E348" s="8">
        <v>1</v>
      </c>
      <c r="F348" s="30"/>
      <c r="G348" s="9">
        <f t="shared" si="4"/>
        <v>0</v>
      </c>
      <c r="I348" s="35"/>
    </row>
    <row r="349" spans="1:9" ht="33.75" x14ac:dyDescent="0.25">
      <c r="A349" s="10"/>
      <c r="B349" s="10"/>
      <c r="C349" s="10"/>
      <c r="D349" s="11" t="s">
        <v>647</v>
      </c>
      <c r="E349" s="8"/>
      <c r="F349" s="34"/>
      <c r="G349" s="9"/>
      <c r="I349" s="35"/>
    </row>
    <row r="350" spans="1:9" x14ac:dyDescent="0.25">
      <c r="A350" s="10" t="s">
        <v>626</v>
      </c>
      <c r="B350" s="10" t="s">
        <v>12</v>
      </c>
      <c r="C350" s="10" t="s">
        <v>29</v>
      </c>
      <c r="D350" s="11" t="s">
        <v>627</v>
      </c>
      <c r="E350" s="8">
        <v>1</v>
      </c>
      <c r="F350" s="30"/>
      <c r="G350" s="9">
        <f t="shared" si="4"/>
        <v>0</v>
      </c>
      <c r="I350" s="35"/>
    </row>
    <row r="351" spans="1:9" ht="33.75" x14ac:dyDescent="0.25">
      <c r="A351" s="10"/>
      <c r="B351" s="10"/>
      <c r="C351" s="10"/>
      <c r="D351" s="11" t="s">
        <v>645</v>
      </c>
      <c r="E351" s="8"/>
      <c r="F351" s="34"/>
      <c r="G351" s="10"/>
      <c r="I351" s="35"/>
    </row>
    <row r="352" spans="1:9" x14ac:dyDescent="0.25">
      <c r="A352" s="12" t="s">
        <v>600</v>
      </c>
      <c r="B352" s="12"/>
      <c r="C352" s="12"/>
      <c r="D352" s="12" t="s">
        <v>595</v>
      </c>
      <c r="E352" s="12"/>
      <c r="F352" s="40"/>
      <c r="G352" s="5">
        <f>SUM(G353:G363)</f>
        <v>0</v>
      </c>
      <c r="I352" s="35"/>
    </row>
    <row r="353" spans="1:9" x14ac:dyDescent="0.25">
      <c r="A353" s="10" t="s">
        <v>596</v>
      </c>
      <c r="B353" s="10" t="s">
        <v>12</v>
      </c>
      <c r="C353" s="10" t="s">
        <v>29</v>
      </c>
      <c r="D353" s="11" t="s">
        <v>617</v>
      </c>
      <c r="E353" s="8">
        <v>1</v>
      </c>
      <c r="F353" s="30"/>
      <c r="G353" s="9">
        <f t="shared" ref="G353:G363" si="5">ROUND(E353*F353*1,2)</f>
        <v>0</v>
      </c>
      <c r="I353" s="35"/>
    </row>
    <row r="354" spans="1:9" ht="33.75" x14ac:dyDescent="0.25">
      <c r="A354" s="10"/>
      <c r="B354" s="10"/>
      <c r="C354" s="10"/>
      <c r="D354" s="11" t="s">
        <v>601</v>
      </c>
      <c r="E354" s="8"/>
      <c r="F354" s="34"/>
      <c r="G354" s="9"/>
      <c r="I354" s="35"/>
    </row>
    <row r="355" spans="1:9" x14ac:dyDescent="0.25">
      <c r="A355" s="10" t="s">
        <v>614</v>
      </c>
      <c r="B355" s="10" t="s">
        <v>12</v>
      </c>
      <c r="C355" s="10" t="s">
        <v>29</v>
      </c>
      <c r="D355" s="11" t="s">
        <v>621</v>
      </c>
      <c r="E355" s="8">
        <v>1</v>
      </c>
      <c r="F355" s="30"/>
      <c r="G355" s="9">
        <f t="shared" si="5"/>
        <v>0</v>
      </c>
      <c r="I355" s="35"/>
    </row>
    <row r="356" spans="1:9" ht="33.75" x14ac:dyDescent="0.25">
      <c r="A356" s="10"/>
      <c r="B356" s="10"/>
      <c r="C356" s="10"/>
      <c r="D356" s="11" t="s">
        <v>637</v>
      </c>
      <c r="E356" s="8"/>
      <c r="F356" s="34"/>
      <c r="G356" s="9"/>
      <c r="I356" s="35"/>
    </row>
    <row r="357" spans="1:9" x14ac:dyDescent="0.25">
      <c r="A357" s="10" t="s">
        <v>615</v>
      </c>
      <c r="B357" s="10" t="s">
        <v>12</v>
      </c>
      <c r="C357" s="10" t="s">
        <v>29</v>
      </c>
      <c r="D357" s="11" t="s">
        <v>622</v>
      </c>
      <c r="E357" s="8">
        <v>1</v>
      </c>
      <c r="F357" s="30"/>
      <c r="G357" s="9">
        <f t="shared" si="5"/>
        <v>0</v>
      </c>
      <c r="I357" s="35"/>
    </row>
    <row r="358" spans="1:9" ht="33.75" x14ac:dyDescent="0.25">
      <c r="A358" s="10"/>
      <c r="B358" s="10"/>
      <c r="C358" s="10"/>
      <c r="D358" s="11" t="s">
        <v>623</v>
      </c>
      <c r="E358" s="8"/>
      <c r="F358" s="34"/>
      <c r="G358" s="9"/>
      <c r="I358" s="35"/>
    </row>
    <row r="359" spans="1:9" x14ac:dyDescent="0.25">
      <c r="A359" s="10" t="s">
        <v>616</v>
      </c>
      <c r="B359" s="10" t="s">
        <v>12</v>
      </c>
      <c r="C359" s="10" t="s">
        <v>29</v>
      </c>
      <c r="D359" s="11" t="s">
        <v>636</v>
      </c>
      <c r="E359" s="8">
        <v>1</v>
      </c>
      <c r="F359" s="30"/>
      <c r="G359" s="9">
        <f t="shared" si="5"/>
        <v>0</v>
      </c>
      <c r="I359" s="35"/>
    </row>
    <row r="360" spans="1:9" ht="33.75" x14ac:dyDescent="0.25">
      <c r="A360" s="10"/>
      <c r="B360" s="10"/>
      <c r="C360" s="10"/>
      <c r="D360" s="11" t="s">
        <v>638</v>
      </c>
      <c r="E360" s="8"/>
      <c r="F360" s="34"/>
      <c r="G360" s="9"/>
      <c r="I360" s="35"/>
    </row>
    <row r="361" spans="1:9" x14ac:dyDescent="0.25">
      <c r="A361" s="10" t="s">
        <v>634</v>
      </c>
      <c r="B361" s="10" t="s">
        <v>12</v>
      </c>
      <c r="C361" s="10" t="s">
        <v>29</v>
      </c>
      <c r="D361" s="11" t="s">
        <v>639</v>
      </c>
      <c r="E361" s="8">
        <v>1</v>
      </c>
      <c r="F361" s="30"/>
      <c r="G361" s="9">
        <f t="shared" si="5"/>
        <v>0</v>
      </c>
      <c r="I361" s="35"/>
    </row>
    <row r="362" spans="1:9" ht="33.75" x14ac:dyDescent="0.25">
      <c r="A362" s="10"/>
      <c r="B362" s="10"/>
      <c r="C362" s="10"/>
      <c r="D362" s="11" t="s">
        <v>640</v>
      </c>
      <c r="E362" s="8"/>
      <c r="F362" s="34"/>
      <c r="G362" s="9"/>
      <c r="I362" s="35"/>
    </row>
    <row r="363" spans="1:9" x14ac:dyDescent="0.25">
      <c r="A363" s="10" t="s">
        <v>635</v>
      </c>
      <c r="B363" s="10" t="s">
        <v>12</v>
      </c>
      <c r="C363" s="10" t="s">
        <v>29</v>
      </c>
      <c r="D363" s="11" t="s">
        <v>641</v>
      </c>
      <c r="E363" s="8">
        <v>1</v>
      </c>
      <c r="F363" s="30"/>
      <c r="G363" s="9">
        <f t="shared" si="5"/>
        <v>0</v>
      </c>
      <c r="I363" s="35"/>
    </row>
    <row r="364" spans="1:9" ht="33.75" x14ac:dyDescent="0.25">
      <c r="A364" s="10"/>
      <c r="B364" s="10"/>
      <c r="C364" s="10"/>
      <c r="D364" s="11" t="s">
        <v>642</v>
      </c>
      <c r="E364" s="8"/>
      <c r="F364" s="34"/>
      <c r="G364" s="10"/>
      <c r="I364" s="35"/>
    </row>
    <row r="365" spans="1:9" x14ac:dyDescent="0.25">
      <c r="A365" s="3" t="s">
        <v>460</v>
      </c>
      <c r="B365" s="3" t="s">
        <v>9</v>
      </c>
      <c r="C365" s="3" t="s">
        <v>10</v>
      </c>
      <c r="D365" s="12" t="s">
        <v>461</v>
      </c>
      <c r="E365" s="5"/>
      <c r="F365" s="29"/>
      <c r="G365" s="5">
        <f>SUM(G366:G381)</f>
        <v>0</v>
      </c>
      <c r="I365" s="35"/>
    </row>
    <row r="366" spans="1:9" x14ac:dyDescent="0.25">
      <c r="A366" s="6" t="s">
        <v>462</v>
      </c>
      <c r="B366" s="7" t="s">
        <v>12</v>
      </c>
      <c r="C366" s="7" t="s">
        <v>29</v>
      </c>
      <c r="D366" s="11" t="s">
        <v>534</v>
      </c>
      <c r="E366" s="8">
        <v>6</v>
      </c>
      <c r="F366" s="30"/>
      <c r="G366" s="9">
        <f>ROUND(E366*F366*1,2)</f>
        <v>0</v>
      </c>
      <c r="I366" s="35"/>
    </row>
    <row r="367" spans="1:9" ht="33.75" x14ac:dyDescent="0.25">
      <c r="A367" s="10"/>
      <c r="B367" s="10"/>
      <c r="C367" s="10"/>
      <c r="D367" s="11" t="s">
        <v>535</v>
      </c>
      <c r="E367" s="8"/>
      <c r="F367" s="34"/>
      <c r="G367" s="10"/>
      <c r="I367" s="35"/>
    </row>
    <row r="368" spans="1:9" x14ac:dyDescent="0.25">
      <c r="A368" s="6" t="s">
        <v>462</v>
      </c>
      <c r="B368" s="7" t="s">
        <v>12</v>
      </c>
      <c r="C368" s="7" t="s">
        <v>29</v>
      </c>
      <c r="D368" s="11" t="s">
        <v>463</v>
      </c>
      <c r="E368" s="8">
        <v>24</v>
      </c>
      <c r="F368" s="30"/>
      <c r="G368" s="9">
        <f>ROUND(E368*F368*1,2)</f>
        <v>0</v>
      </c>
      <c r="I368" s="35"/>
    </row>
    <row r="369" spans="1:9" ht="33.75" x14ac:dyDescent="0.25">
      <c r="A369" s="10"/>
      <c r="B369" s="10"/>
      <c r="C369" s="10"/>
      <c r="D369" s="11" t="s">
        <v>464</v>
      </c>
      <c r="E369" s="8"/>
      <c r="F369" s="34"/>
      <c r="G369" s="10"/>
      <c r="I369" s="35"/>
    </row>
    <row r="370" spans="1:9" x14ac:dyDescent="0.25">
      <c r="A370" s="6" t="s">
        <v>465</v>
      </c>
      <c r="B370" s="7" t="s">
        <v>12</v>
      </c>
      <c r="C370" s="7" t="s">
        <v>29</v>
      </c>
      <c r="D370" s="11" t="s">
        <v>466</v>
      </c>
      <c r="E370" s="8">
        <v>26</v>
      </c>
      <c r="F370" s="30"/>
      <c r="G370" s="9">
        <f>ROUND(E370*F370*1,2)</f>
        <v>0</v>
      </c>
      <c r="I370" s="35"/>
    </row>
    <row r="371" spans="1:9" ht="33.75" x14ac:dyDescent="0.25">
      <c r="A371" s="10"/>
      <c r="B371" s="10"/>
      <c r="C371" s="10"/>
      <c r="D371" s="11" t="s">
        <v>467</v>
      </c>
      <c r="E371" s="8"/>
      <c r="F371" s="34"/>
      <c r="G371" s="10"/>
      <c r="I371" s="35"/>
    </row>
    <row r="372" spans="1:9" x14ac:dyDescent="0.25">
      <c r="A372" s="6" t="s">
        <v>468</v>
      </c>
      <c r="B372" s="7" t="s">
        <v>12</v>
      </c>
      <c r="C372" s="7" t="s">
        <v>29</v>
      </c>
      <c r="D372" s="11" t="s">
        <v>469</v>
      </c>
      <c r="E372" s="8">
        <v>24</v>
      </c>
      <c r="F372" s="30"/>
      <c r="G372" s="9">
        <f>ROUND(E372*F372*1,2)</f>
        <v>0</v>
      </c>
      <c r="I372" s="35"/>
    </row>
    <row r="373" spans="1:9" ht="33.75" x14ac:dyDescent="0.25">
      <c r="A373" s="10"/>
      <c r="B373" s="10"/>
      <c r="C373" s="10"/>
      <c r="D373" s="11" t="s">
        <v>470</v>
      </c>
      <c r="E373" s="8"/>
      <c r="F373" s="34"/>
      <c r="G373" s="10"/>
      <c r="I373" s="35"/>
    </row>
    <row r="374" spans="1:9" x14ac:dyDescent="0.25">
      <c r="A374" s="6" t="s">
        <v>471</v>
      </c>
      <c r="B374" s="7" t="s">
        <v>12</v>
      </c>
      <c r="C374" s="7" t="s">
        <v>29</v>
      </c>
      <c r="D374" s="11" t="s">
        <v>472</v>
      </c>
      <c r="E374" s="8">
        <v>24</v>
      </c>
      <c r="F374" s="30"/>
      <c r="G374" s="9">
        <f>ROUND(E374*F374*1,2)</f>
        <v>0</v>
      </c>
      <c r="I374" s="35"/>
    </row>
    <row r="375" spans="1:9" ht="33.75" x14ac:dyDescent="0.25">
      <c r="A375" s="10"/>
      <c r="B375" s="10"/>
      <c r="C375" s="10"/>
      <c r="D375" s="11" t="s">
        <v>473</v>
      </c>
      <c r="E375" s="8"/>
      <c r="F375" s="34"/>
      <c r="G375" s="10"/>
      <c r="I375" s="35"/>
    </row>
    <row r="376" spans="1:9" x14ac:dyDescent="0.25">
      <c r="A376" s="6" t="s">
        <v>474</v>
      </c>
      <c r="B376" s="7" t="s">
        <v>12</v>
      </c>
      <c r="C376" s="7" t="s">
        <v>29</v>
      </c>
      <c r="D376" s="11" t="s">
        <v>475</v>
      </c>
      <c r="E376" s="8">
        <v>18</v>
      </c>
      <c r="F376" s="30"/>
      <c r="G376" s="9">
        <f>ROUND(E376*F376*1,2)</f>
        <v>0</v>
      </c>
      <c r="I376" s="35"/>
    </row>
    <row r="377" spans="1:9" ht="33.75" x14ac:dyDescent="0.25">
      <c r="A377" s="10"/>
      <c r="B377" s="10"/>
      <c r="C377" s="10"/>
      <c r="D377" s="11" t="s">
        <v>476</v>
      </c>
      <c r="E377" s="8"/>
      <c r="F377" s="34"/>
      <c r="G377" s="10"/>
      <c r="I377" s="35"/>
    </row>
    <row r="378" spans="1:9" x14ac:dyDescent="0.25">
      <c r="A378" s="6" t="s">
        <v>477</v>
      </c>
      <c r="B378" s="7" t="s">
        <v>12</v>
      </c>
      <c r="C378" s="7" t="s">
        <v>29</v>
      </c>
      <c r="D378" s="11" t="s">
        <v>478</v>
      </c>
      <c r="E378" s="8">
        <v>6</v>
      </c>
      <c r="F378" s="30"/>
      <c r="G378" s="9">
        <f>ROUND(E378*F378*1,2)</f>
        <v>0</v>
      </c>
      <c r="I378" s="35"/>
    </row>
    <row r="379" spans="1:9" ht="33.75" x14ac:dyDescent="0.25">
      <c r="A379" s="10"/>
      <c r="B379" s="10"/>
      <c r="C379" s="10"/>
      <c r="D379" s="11" t="s">
        <v>479</v>
      </c>
      <c r="E379" s="8"/>
      <c r="F379" s="34"/>
      <c r="G379" s="10"/>
      <c r="I379" s="35"/>
    </row>
    <row r="380" spans="1:9" x14ac:dyDescent="0.25">
      <c r="A380" s="6" t="s">
        <v>480</v>
      </c>
      <c r="B380" s="7" t="s">
        <v>12</v>
      </c>
      <c r="C380" s="7" t="s">
        <v>29</v>
      </c>
      <c r="D380" s="11" t="s">
        <v>481</v>
      </c>
      <c r="E380" s="8">
        <v>6</v>
      </c>
      <c r="F380" s="30"/>
      <c r="G380" s="9">
        <f>ROUND(E380*F380*1,2)</f>
        <v>0</v>
      </c>
      <c r="I380" s="35"/>
    </row>
    <row r="381" spans="1:9" ht="33.75" x14ac:dyDescent="0.25">
      <c r="A381" s="10"/>
      <c r="B381" s="10"/>
      <c r="C381" s="10"/>
      <c r="D381" s="11" t="s">
        <v>482</v>
      </c>
      <c r="E381" s="8"/>
      <c r="F381" s="34"/>
      <c r="G381" s="10"/>
      <c r="I381" s="35"/>
    </row>
    <row r="382" spans="1:9" x14ac:dyDescent="0.25">
      <c r="A382" s="3" t="s">
        <v>377</v>
      </c>
      <c r="B382" s="3" t="s">
        <v>9</v>
      </c>
      <c r="C382" s="3" t="s">
        <v>10</v>
      </c>
      <c r="D382" s="12" t="s">
        <v>378</v>
      </c>
      <c r="E382" s="5"/>
      <c r="F382" s="29"/>
      <c r="G382" s="5">
        <f>SUM(G383:G387)</f>
        <v>0</v>
      </c>
      <c r="I382" s="35"/>
    </row>
    <row r="383" spans="1:9" x14ac:dyDescent="0.25">
      <c r="A383" s="6" t="s">
        <v>379</v>
      </c>
      <c r="B383" s="7" t="s">
        <v>12</v>
      </c>
      <c r="C383" s="7" t="s">
        <v>29</v>
      </c>
      <c r="D383" s="11" t="s">
        <v>380</v>
      </c>
      <c r="E383" s="8">
        <v>2</v>
      </c>
      <c r="F383" s="30"/>
      <c r="G383" s="9">
        <f>ROUND(E383*F383*1,2)</f>
        <v>0</v>
      </c>
      <c r="I383" s="35"/>
    </row>
    <row r="384" spans="1:9" ht="22.5" x14ac:dyDescent="0.25">
      <c r="A384" s="10"/>
      <c r="B384" s="10"/>
      <c r="C384" s="10"/>
      <c r="D384" s="11" t="s">
        <v>381</v>
      </c>
      <c r="E384" s="8"/>
      <c r="F384" s="34"/>
      <c r="G384" s="10"/>
      <c r="I384" s="35"/>
    </row>
    <row r="385" spans="1:9" x14ac:dyDescent="0.25">
      <c r="A385" s="6" t="s">
        <v>382</v>
      </c>
      <c r="B385" s="7" t="s">
        <v>12</v>
      </c>
      <c r="C385" s="7" t="s">
        <v>29</v>
      </c>
      <c r="D385" s="11" t="s">
        <v>383</v>
      </c>
      <c r="E385" s="8">
        <v>3</v>
      </c>
      <c r="F385" s="30"/>
      <c r="G385" s="9">
        <f>ROUND(E385*F385*1,2)</f>
        <v>0</v>
      </c>
      <c r="I385" s="35"/>
    </row>
    <row r="386" spans="1:9" ht="22.5" x14ac:dyDescent="0.25">
      <c r="A386" s="10"/>
      <c r="B386" s="10"/>
      <c r="C386" s="10"/>
      <c r="D386" s="11" t="s">
        <v>384</v>
      </c>
      <c r="E386" s="8"/>
      <c r="F386" s="34"/>
      <c r="G386" s="10"/>
      <c r="I386" s="35"/>
    </row>
    <row r="387" spans="1:9" x14ac:dyDescent="0.25">
      <c r="A387" s="6" t="s">
        <v>385</v>
      </c>
      <c r="B387" s="7" t="s">
        <v>12</v>
      </c>
      <c r="C387" s="7" t="s">
        <v>29</v>
      </c>
      <c r="D387" s="11" t="s">
        <v>386</v>
      </c>
      <c r="E387" s="8">
        <v>3</v>
      </c>
      <c r="F387" s="30"/>
      <c r="G387" s="9">
        <f>ROUND(E387*F387*1,2)</f>
        <v>0</v>
      </c>
      <c r="I387" s="35"/>
    </row>
    <row r="388" spans="1:9" ht="22.5" x14ac:dyDescent="0.25">
      <c r="A388" s="10"/>
      <c r="B388" s="10"/>
      <c r="C388" s="10"/>
      <c r="D388" s="11" t="s">
        <v>387</v>
      </c>
      <c r="E388" s="8"/>
      <c r="F388" s="34"/>
      <c r="G388" s="10"/>
      <c r="I388" s="35"/>
    </row>
    <row r="389" spans="1:9" x14ac:dyDescent="0.25">
      <c r="A389" s="3" t="s">
        <v>388</v>
      </c>
      <c r="B389" s="3" t="s">
        <v>9</v>
      </c>
      <c r="C389" s="3" t="s">
        <v>10</v>
      </c>
      <c r="D389" s="12" t="s">
        <v>389</v>
      </c>
      <c r="E389" s="5"/>
      <c r="F389" s="29"/>
      <c r="G389" s="5">
        <f>SUM(G390:G401)</f>
        <v>0</v>
      </c>
      <c r="I389" s="35"/>
    </row>
    <row r="390" spans="1:9" x14ac:dyDescent="0.25">
      <c r="A390" s="6" t="s">
        <v>629</v>
      </c>
      <c r="B390" s="7" t="s">
        <v>12</v>
      </c>
      <c r="C390" s="7" t="s">
        <v>29</v>
      </c>
      <c r="D390" s="11" t="s">
        <v>630</v>
      </c>
      <c r="E390" s="8">
        <v>1</v>
      </c>
      <c r="F390" s="30"/>
      <c r="G390" s="9">
        <f>ROUND(E390*F390*1,2)</f>
        <v>0</v>
      </c>
      <c r="I390" s="35"/>
    </row>
    <row r="391" spans="1:9" ht="33.75" x14ac:dyDescent="0.25">
      <c r="A391" s="10"/>
      <c r="B391" s="10"/>
      <c r="C391" s="10"/>
      <c r="D391" s="11" t="s">
        <v>633</v>
      </c>
      <c r="E391" s="8"/>
      <c r="F391" s="34"/>
      <c r="G391" s="10"/>
      <c r="I391" s="35"/>
    </row>
    <row r="392" spans="1:9" x14ac:dyDescent="0.25">
      <c r="A392" s="6" t="s">
        <v>390</v>
      </c>
      <c r="B392" s="7" t="s">
        <v>12</v>
      </c>
      <c r="C392" s="7" t="s">
        <v>29</v>
      </c>
      <c r="D392" s="11" t="s">
        <v>391</v>
      </c>
      <c r="E392" s="8">
        <v>2</v>
      </c>
      <c r="F392" s="30"/>
      <c r="G392" s="9">
        <f>ROUND(E392*F392*1,2)</f>
        <v>0</v>
      </c>
      <c r="I392" s="35"/>
    </row>
    <row r="393" spans="1:9" ht="33.75" x14ac:dyDescent="0.25">
      <c r="A393" s="10"/>
      <c r="B393" s="10"/>
      <c r="C393" s="10"/>
      <c r="D393" s="11" t="s">
        <v>392</v>
      </c>
      <c r="E393" s="8"/>
      <c r="F393" s="34"/>
      <c r="G393" s="10"/>
      <c r="I393" s="35"/>
    </row>
    <row r="394" spans="1:9" x14ac:dyDescent="0.25">
      <c r="A394" s="6" t="s">
        <v>393</v>
      </c>
      <c r="B394" s="7" t="s">
        <v>12</v>
      </c>
      <c r="C394" s="7" t="s">
        <v>29</v>
      </c>
      <c r="D394" s="11" t="s">
        <v>394</v>
      </c>
      <c r="E394" s="8">
        <v>3</v>
      </c>
      <c r="F394" s="30"/>
      <c r="G394" s="9">
        <f>ROUND(E394*F394*1,2)</f>
        <v>0</v>
      </c>
      <c r="I394" s="35"/>
    </row>
    <row r="395" spans="1:9" ht="33.75" x14ac:dyDescent="0.25">
      <c r="A395" s="10"/>
      <c r="B395" s="10"/>
      <c r="C395" s="10"/>
      <c r="D395" s="11" t="s">
        <v>395</v>
      </c>
      <c r="E395" s="8"/>
      <c r="F395" s="34"/>
      <c r="G395" s="10"/>
      <c r="I395" s="35"/>
    </row>
    <row r="396" spans="1:9" x14ac:dyDescent="0.25">
      <c r="A396" s="6" t="s">
        <v>396</v>
      </c>
      <c r="B396" s="7" t="s">
        <v>12</v>
      </c>
      <c r="C396" s="7" t="s">
        <v>29</v>
      </c>
      <c r="D396" s="11" t="s">
        <v>397</v>
      </c>
      <c r="E396" s="8">
        <v>3</v>
      </c>
      <c r="F396" s="30"/>
      <c r="G396" s="9">
        <f>ROUND(E396*F396*1,2)</f>
        <v>0</v>
      </c>
      <c r="I396" s="35"/>
    </row>
    <row r="397" spans="1:9" ht="33.75" x14ac:dyDescent="0.25">
      <c r="A397" s="10"/>
      <c r="B397" s="10"/>
      <c r="C397" s="10"/>
      <c r="D397" s="11" t="s">
        <v>398</v>
      </c>
      <c r="E397" s="8"/>
      <c r="F397" s="34"/>
      <c r="G397" s="10"/>
      <c r="I397" s="35"/>
    </row>
    <row r="398" spans="1:9" x14ac:dyDescent="0.25">
      <c r="A398" s="6" t="s">
        <v>399</v>
      </c>
      <c r="B398" s="7" t="s">
        <v>12</v>
      </c>
      <c r="C398" s="7" t="s">
        <v>29</v>
      </c>
      <c r="D398" s="11" t="s">
        <v>400</v>
      </c>
      <c r="E398" s="8">
        <v>3</v>
      </c>
      <c r="F398" s="30"/>
      <c r="G398" s="9">
        <f>ROUND(E398*F398*1,2)</f>
        <v>0</v>
      </c>
      <c r="I398" s="35"/>
    </row>
    <row r="399" spans="1:9" ht="33.75" x14ac:dyDescent="0.25">
      <c r="A399" s="10"/>
      <c r="B399" s="10"/>
      <c r="C399" s="10"/>
      <c r="D399" s="11" t="s">
        <v>401</v>
      </c>
      <c r="E399" s="8"/>
      <c r="F399" s="34"/>
      <c r="G399" s="10"/>
      <c r="I399" s="35"/>
    </row>
    <row r="400" spans="1:9" x14ac:dyDescent="0.25">
      <c r="A400" s="6" t="s">
        <v>402</v>
      </c>
      <c r="B400" s="7" t="s">
        <v>12</v>
      </c>
      <c r="C400" s="7" t="s">
        <v>29</v>
      </c>
      <c r="D400" s="11" t="s">
        <v>403</v>
      </c>
      <c r="E400" s="8">
        <v>2</v>
      </c>
      <c r="F400" s="30"/>
      <c r="G400" s="9">
        <f>ROUND(E400*F400*1,2)</f>
        <v>0</v>
      </c>
      <c r="I400" s="35"/>
    </row>
    <row r="401" spans="1:9" ht="33.75" x14ac:dyDescent="0.25">
      <c r="A401" s="10"/>
      <c r="B401" s="10"/>
      <c r="C401" s="10"/>
      <c r="D401" s="11" t="s">
        <v>404</v>
      </c>
      <c r="E401" s="8"/>
      <c r="F401" s="34"/>
      <c r="G401" s="10"/>
      <c r="I401" s="35"/>
    </row>
    <row r="402" spans="1:9" x14ac:dyDescent="0.25">
      <c r="A402" s="3" t="s">
        <v>603</v>
      </c>
      <c r="B402" s="3" t="s">
        <v>9</v>
      </c>
      <c r="C402" s="3" t="s">
        <v>10</v>
      </c>
      <c r="D402" s="12" t="s">
        <v>604</v>
      </c>
      <c r="E402" s="5"/>
      <c r="F402" s="29"/>
      <c r="G402" s="5">
        <f>SUM(G403:G408)</f>
        <v>0</v>
      </c>
      <c r="I402" s="35"/>
    </row>
    <row r="403" spans="1:9" x14ac:dyDescent="0.25">
      <c r="A403" s="6" t="s">
        <v>628</v>
      </c>
      <c r="B403" s="7" t="s">
        <v>12</v>
      </c>
      <c r="C403" s="7" t="s">
        <v>29</v>
      </c>
      <c r="D403" s="11" t="s">
        <v>631</v>
      </c>
      <c r="E403" s="8">
        <v>4</v>
      </c>
      <c r="F403" s="30"/>
      <c r="G403" s="9">
        <f>ROUND(E403*F403*1,2)</f>
        <v>0</v>
      </c>
      <c r="I403" s="35"/>
    </row>
    <row r="404" spans="1:9" ht="101.25" x14ac:dyDescent="0.25">
      <c r="A404" s="10"/>
      <c r="B404" s="10"/>
      <c r="C404" s="10"/>
      <c r="D404" s="11" t="s">
        <v>632</v>
      </c>
      <c r="E404" s="8"/>
      <c r="F404" s="34"/>
      <c r="G404" s="10"/>
      <c r="I404" s="35"/>
    </row>
    <row r="405" spans="1:9" x14ac:dyDescent="0.25">
      <c r="A405" s="6" t="s">
        <v>605</v>
      </c>
      <c r="B405" s="7" t="s">
        <v>12</v>
      </c>
      <c r="C405" s="7" t="s">
        <v>29</v>
      </c>
      <c r="D405" s="11" t="s">
        <v>606</v>
      </c>
      <c r="E405" s="8">
        <v>4</v>
      </c>
      <c r="F405" s="30"/>
      <c r="G405" s="9">
        <f>ROUND(E405*F405*1,2)</f>
        <v>0</v>
      </c>
      <c r="I405" s="35"/>
    </row>
    <row r="406" spans="1:9" ht="88.5" customHeight="1" x14ac:dyDescent="0.25">
      <c r="A406" s="10"/>
      <c r="B406" s="10"/>
      <c r="C406" s="10"/>
      <c r="D406" s="11" t="s">
        <v>607</v>
      </c>
      <c r="E406" s="8"/>
      <c r="F406" s="34"/>
      <c r="G406" s="10"/>
      <c r="I406" s="35"/>
    </row>
    <row r="407" spans="1:9" x14ac:dyDescent="0.25">
      <c r="A407" s="6" t="s">
        <v>608</v>
      </c>
      <c r="B407" s="7" t="s">
        <v>12</v>
      </c>
      <c r="C407" s="7" t="s">
        <v>29</v>
      </c>
      <c r="D407" s="11" t="s">
        <v>609</v>
      </c>
      <c r="E407" s="8">
        <v>4</v>
      </c>
      <c r="F407" s="30"/>
      <c r="G407" s="9">
        <f>ROUND(E407*F407*1,2)</f>
        <v>0</v>
      </c>
      <c r="I407" s="35"/>
    </row>
    <row r="408" spans="1:9" ht="78.75" x14ac:dyDescent="0.25">
      <c r="A408" s="10"/>
      <c r="B408" s="10"/>
      <c r="C408" s="10"/>
      <c r="D408" s="11" t="s">
        <v>610</v>
      </c>
      <c r="E408" s="8"/>
      <c r="F408" s="34"/>
      <c r="G408" s="10"/>
      <c r="I408" s="35"/>
    </row>
    <row r="409" spans="1:9" x14ac:dyDescent="0.25">
      <c r="A409" s="3" t="s">
        <v>648</v>
      </c>
      <c r="B409" s="3" t="s">
        <v>9</v>
      </c>
      <c r="C409" s="3" t="s">
        <v>10</v>
      </c>
      <c r="D409" s="12" t="s">
        <v>649</v>
      </c>
      <c r="E409" s="5"/>
      <c r="F409" s="29"/>
      <c r="G409" s="5">
        <f>SUM(G410:G430)</f>
        <v>0</v>
      </c>
      <c r="I409" s="35"/>
    </row>
    <row r="410" spans="1:9" x14ac:dyDescent="0.25">
      <c r="A410" s="6" t="s">
        <v>656</v>
      </c>
      <c r="B410" s="7" t="s">
        <v>12</v>
      </c>
      <c r="C410" s="7" t="s">
        <v>29</v>
      </c>
      <c r="D410" s="11" t="s">
        <v>650</v>
      </c>
      <c r="E410" s="8">
        <v>2</v>
      </c>
      <c r="F410" s="30"/>
      <c r="G410" s="9">
        <f>ROUND(E410*F410*1,2)</f>
        <v>0</v>
      </c>
      <c r="I410" s="35"/>
    </row>
    <row r="411" spans="1:9" x14ac:dyDescent="0.25">
      <c r="A411" s="10"/>
      <c r="B411" s="10"/>
      <c r="C411" s="10"/>
      <c r="D411" s="11" t="s">
        <v>651</v>
      </c>
      <c r="E411" s="8"/>
      <c r="F411" s="34"/>
      <c r="G411" s="10"/>
      <c r="I411" s="35"/>
    </row>
    <row r="412" spans="1:9" x14ac:dyDescent="0.25">
      <c r="A412" s="6" t="s">
        <v>656</v>
      </c>
      <c r="B412" s="7" t="s">
        <v>12</v>
      </c>
      <c r="C412" s="7" t="s">
        <v>29</v>
      </c>
      <c r="D412" s="11" t="s">
        <v>652</v>
      </c>
      <c r="E412" s="8">
        <v>12</v>
      </c>
      <c r="F412" s="30"/>
      <c r="G412" s="9">
        <f>ROUND(E412*F412*1,2)</f>
        <v>0</v>
      </c>
      <c r="I412" s="35"/>
    </row>
    <row r="413" spans="1:9" x14ac:dyDescent="0.25">
      <c r="A413" s="10"/>
      <c r="B413" s="10"/>
      <c r="C413" s="10"/>
      <c r="D413" s="11" t="s">
        <v>653</v>
      </c>
      <c r="E413" s="8"/>
      <c r="F413" s="34"/>
      <c r="G413" s="10"/>
      <c r="I413" s="35"/>
    </row>
    <row r="414" spans="1:9" x14ac:dyDescent="0.25">
      <c r="A414" s="6" t="s">
        <v>656</v>
      </c>
      <c r="B414" s="7" t="s">
        <v>12</v>
      </c>
      <c r="C414" s="7" t="s">
        <v>29</v>
      </c>
      <c r="D414" s="11" t="s">
        <v>654</v>
      </c>
      <c r="E414" s="8">
        <v>24</v>
      </c>
      <c r="F414" s="30"/>
      <c r="G414" s="9">
        <f>ROUND(E414*F414*1,2)</f>
        <v>0</v>
      </c>
      <c r="I414" s="35"/>
    </row>
    <row r="415" spans="1:9" x14ac:dyDescent="0.25">
      <c r="A415" s="10"/>
      <c r="B415" s="10"/>
      <c r="C415" s="10"/>
      <c r="D415" s="11" t="s">
        <v>655</v>
      </c>
      <c r="E415" s="8"/>
      <c r="F415" s="34"/>
      <c r="G415" s="10"/>
      <c r="I415" s="35"/>
    </row>
    <row r="416" spans="1:9" x14ac:dyDescent="0.25">
      <c r="A416" s="10" t="s">
        <v>656</v>
      </c>
      <c r="B416" s="10" t="s">
        <v>12</v>
      </c>
      <c r="C416" s="10" t="s">
        <v>29</v>
      </c>
      <c r="D416" s="11" t="s">
        <v>657</v>
      </c>
      <c r="E416" s="8">
        <v>24</v>
      </c>
      <c r="F416" s="30"/>
      <c r="G416" s="9">
        <f>ROUND(E416*F416*1,2)</f>
        <v>0</v>
      </c>
      <c r="I416" s="35"/>
    </row>
    <row r="417" spans="1:9" x14ac:dyDescent="0.25">
      <c r="A417" s="10"/>
      <c r="B417" s="10"/>
      <c r="C417" s="10"/>
      <c r="D417" s="11" t="s">
        <v>658</v>
      </c>
      <c r="E417" s="8"/>
      <c r="F417" s="34"/>
      <c r="G417" s="10"/>
      <c r="I417" s="35"/>
    </row>
    <row r="418" spans="1:9" x14ac:dyDescent="0.25">
      <c r="A418" s="6" t="s">
        <v>656</v>
      </c>
      <c r="B418" s="7" t="s">
        <v>12</v>
      </c>
      <c r="C418" s="7" t="s">
        <v>29</v>
      </c>
      <c r="D418" s="11" t="s">
        <v>659</v>
      </c>
      <c r="E418" s="8">
        <v>18</v>
      </c>
      <c r="F418" s="30"/>
      <c r="G418" s="9">
        <f>ROUND(E418*F418*1,2)</f>
        <v>0</v>
      </c>
      <c r="I418" s="35"/>
    </row>
    <row r="419" spans="1:9" x14ac:dyDescent="0.25">
      <c r="A419" s="10"/>
      <c r="B419" s="10"/>
      <c r="C419" s="10"/>
      <c r="D419" s="11" t="s">
        <v>660</v>
      </c>
      <c r="E419" s="8"/>
      <c r="F419" s="34"/>
      <c r="G419" s="10"/>
      <c r="I419" s="35"/>
    </row>
    <row r="420" spans="1:9" x14ac:dyDescent="0.25">
      <c r="A420" s="6" t="s">
        <v>656</v>
      </c>
      <c r="B420" s="7" t="s">
        <v>12</v>
      </c>
      <c r="C420" s="7" t="s">
        <v>29</v>
      </c>
      <c r="D420" s="11" t="s">
        <v>661</v>
      </c>
      <c r="E420" s="8">
        <v>15</v>
      </c>
      <c r="F420" s="30"/>
      <c r="G420" s="9">
        <f>ROUND(E420*F420*1,2)</f>
        <v>0</v>
      </c>
      <c r="I420" s="35"/>
    </row>
    <row r="421" spans="1:9" x14ac:dyDescent="0.25">
      <c r="A421" s="10"/>
      <c r="B421" s="10"/>
      <c r="C421" s="10"/>
      <c r="D421" s="11" t="s">
        <v>662</v>
      </c>
      <c r="E421" s="8"/>
      <c r="F421" s="34"/>
      <c r="G421" s="10"/>
      <c r="I421" s="35"/>
    </row>
    <row r="422" spans="1:9" x14ac:dyDescent="0.25">
      <c r="A422" s="6" t="s">
        <v>656</v>
      </c>
      <c r="B422" s="7" t="s">
        <v>12</v>
      </c>
      <c r="C422" s="7" t="s">
        <v>29</v>
      </c>
      <c r="D422" s="11" t="s">
        <v>663</v>
      </c>
      <c r="E422" s="8">
        <v>3</v>
      </c>
      <c r="F422" s="30"/>
      <c r="G422" s="9">
        <f>ROUND(E422*F422*1,2)</f>
        <v>0</v>
      </c>
      <c r="I422" s="35"/>
    </row>
    <row r="423" spans="1:9" x14ac:dyDescent="0.25">
      <c r="A423" s="10"/>
      <c r="B423" s="10"/>
      <c r="C423" s="10"/>
      <c r="D423" s="11" t="s">
        <v>664</v>
      </c>
      <c r="E423" s="8"/>
      <c r="F423" s="34"/>
      <c r="G423" s="10"/>
      <c r="I423" s="35"/>
    </row>
    <row r="424" spans="1:9" x14ac:dyDescent="0.25">
      <c r="A424" s="6" t="s">
        <v>656</v>
      </c>
      <c r="B424" s="7" t="s">
        <v>12</v>
      </c>
      <c r="C424" s="7" t="s">
        <v>29</v>
      </c>
      <c r="D424" s="11" t="s">
        <v>665</v>
      </c>
      <c r="E424" s="8">
        <v>2</v>
      </c>
      <c r="F424" s="30"/>
      <c r="G424" s="9">
        <f>ROUND(E424*F424*1,2)</f>
        <v>0</v>
      </c>
      <c r="I424" s="35"/>
    </row>
    <row r="425" spans="1:9" x14ac:dyDescent="0.25">
      <c r="A425" s="10"/>
      <c r="B425" s="10"/>
      <c r="C425" s="10"/>
      <c r="D425" s="11" t="s">
        <v>666</v>
      </c>
      <c r="E425" s="8"/>
      <c r="F425" s="34"/>
      <c r="G425" s="10"/>
      <c r="I425" s="35"/>
    </row>
    <row r="426" spans="1:9" x14ac:dyDescent="0.25">
      <c r="A426" s="6" t="s">
        <v>656</v>
      </c>
      <c r="B426" s="7" t="s">
        <v>12</v>
      </c>
      <c r="C426" s="7" t="s">
        <v>29</v>
      </c>
      <c r="D426" s="11" t="s">
        <v>667</v>
      </c>
      <c r="E426" s="8">
        <v>1</v>
      </c>
      <c r="F426" s="30"/>
      <c r="G426" s="9">
        <f>ROUND(E426*F426*1,2)</f>
        <v>0</v>
      </c>
      <c r="I426" s="35"/>
    </row>
    <row r="427" spans="1:9" x14ac:dyDescent="0.25">
      <c r="A427" s="10"/>
      <c r="B427" s="10"/>
      <c r="C427" s="10"/>
      <c r="D427" s="11" t="s">
        <v>668</v>
      </c>
      <c r="E427" s="8"/>
      <c r="F427" s="34"/>
      <c r="G427" s="10"/>
      <c r="I427" s="35"/>
    </row>
    <row r="428" spans="1:9" x14ac:dyDescent="0.25">
      <c r="A428" s="6" t="s">
        <v>656</v>
      </c>
      <c r="B428" s="7" t="s">
        <v>12</v>
      </c>
      <c r="C428" s="7" t="s">
        <v>29</v>
      </c>
      <c r="D428" s="11" t="s">
        <v>669</v>
      </c>
      <c r="E428" s="8">
        <v>1</v>
      </c>
      <c r="F428" s="30"/>
      <c r="G428" s="9">
        <f>ROUND(E428*F428*1,2)</f>
        <v>0</v>
      </c>
      <c r="I428" s="35"/>
    </row>
    <row r="429" spans="1:9" x14ac:dyDescent="0.25">
      <c r="A429" s="10"/>
      <c r="B429" s="10"/>
      <c r="C429" s="10"/>
      <c r="D429" s="11" t="s">
        <v>670</v>
      </c>
      <c r="E429" s="8"/>
      <c r="F429" s="34"/>
      <c r="G429" s="10"/>
      <c r="I429" s="35"/>
    </row>
    <row r="430" spans="1:9" x14ac:dyDescent="0.25">
      <c r="A430" s="6" t="s">
        <v>656</v>
      </c>
      <c r="B430" s="7" t="s">
        <v>12</v>
      </c>
      <c r="C430" s="7" t="s">
        <v>29</v>
      </c>
      <c r="D430" s="11" t="s">
        <v>671</v>
      </c>
      <c r="E430" s="8">
        <v>1</v>
      </c>
      <c r="F430" s="30"/>
      <c r="G430" s="9">
        <f>ROUND(E430*F430*1,2)</f>
        <v>0</v>
      </c>
      <c r="I430" s="35"/>
    </row>
    <row r="431" spans="1:9" x14ac:dyDescent="0.25">
      <c r="A431" s="10"/>
      <c r="B431" s="10"/>
      <c r="C431" s="10"/>
      <c r="D431" s="11" t="s">
        <v>672</v>
      </c>
      <c r="E431" s="8"/>
      <c r="F431" s="34"/>
      <c r="G431" s="10"/>
      <c r="I431" s="35"/>
    </row>
    <row r="432" spans="1:9" x14ac:dyDescent="0.25">
      <c r="A432" s="3" t="s">
        <v>405</v>
      </c>
      <c r="B432" s="3" t="s">
        <v>9</v>
      </c>
      <c r="C432" s="3" t="s">
        <v>10</v>
      </c>
      <c r="D432" s="12" t="s">
        <v>406</v>
      </c>
      <c r="E432" s="5"/>
      <c r="F432" s="29"/>
      <c r="G432" s="5">
        <f>SUM(G433)</f>
        <v>0</v>
      </c>
      <c r="I432" s="35"/>
    </row>
    <row r="433" spans="1:9" x14ac:dyDescent="0.25">
      <c r="A433" s="6" t="s">
        <v>407</v>
      </c>
      <c r="B433" s="7" t="s">
        <v>12</v>
      </c>
      <c r="C433" s="7" t="s">
        <v>29</v>
      </c>
      <c r="D433" s="11" t="s">
        <v>408</v>
      </c>
      <c r="E433" s="8">
        <v>25</v>
      </c>
      <c r="F433" s="30"/>
      <c r="G433" s="9">
        <f>ROUND(E433*F433*1,2)</f>
        <v>0</v>
      </c>
      <c r="I433" s="35"/>
    </row>
    <row r="434" spans="1:9" ht="33.75" x14ac:dyDescent="0.25">
      <c r="A434" s="10"/>
      <c r="B434" s="10"/>
      <c r="C434" s="10"/>
      <c r="D434" s="11" t="s">
        <v>409</v>
      </c>
      <c r="E434" s="8"/>
      <c r="F434" s="34"/>
      <c r="G434" s="10"/>
      <c r="I434" s="35"/>
    </row>
    <row r="435" spans="1:9" x14ac:dyDescent="0.25">
      <c r="A435" s="3" t="s">
        <v>410</v>
      </c>
      <c r="B435" s="3" t="s">
        <v>9</v>
      </c>
      <c r="C435" s="3" t="s">
        <v>10</v>
      </c>
      <c r="D435" s="12" t="s">
        <v>411</v>
      </c>
      <c r="E435" s="5"/>
      <c r="F435" s="29"/>
      <c r="G435" s="5">
        <f>SUM(G436:G438)</f>
        <v>0</v>
      </c>
      <c r="I435" s="35"/>
    </row>
    <row r="436" spans="1:9" x14ac:dyDescent="0.25">
      <c r="A436" s="6" t="s">
        <v>412</v>
      </c>
      <c r="B436" s="7" t="s">
        <v>12</v>
      </c>
      <c r="C436" s="7" t="s">
        <v>33</v>
      </c>
      <c r="D436" s="11" t="s">
        <v>413</v>
      </c>
      <c r="E436" s="8">
        <v>50</v>
      </c>
      <c r="F436" s="30"/>
      <c r="G436" s="9">
        <f>ROUND(E436*F436*1,2)</f>
        <v>0</v>
      </c>
      <c r="I436" s="35"/>
    </row>
    <row r="437" spans="1:9" ht="33.75" x14ac:dyDescent="0.25">
      <c r="A437" s="10"/>
      <c r="B437" s="10"/>
      <c r="C437" s="10"/>
      <c r="D437" s="11" t="s">
        <v>414</v>
      </c>
      <c r="E437" s="8"/>
      <c r="F437" s="34"/>
      <c r="G437" s="10"/>
      <c r="I437" s="35"/>
    </row>
    <row r="438" spans="1:9" x14ac:dyDescent="0.25">
      <c r="A438" s="6" t="s">
        <v>415</v>
      </c>
      <c r="B438" s="7" t="s">
        <v>12</v>
      </c>
      <c r="C438" s="7" t="s">
        <v>33</v>
      </c>
      <c r="D438" s="11" t="s">
        <v>416</v>
      </c>
      <c r="E438" s="8">
        <v>50</v>
      </c>
      <c r="F438" s="30"/>
      <c r="G438" s="9">
        <f>ROUND(E438*F438*1,2)</f>
        <v>0</v>
      </c>
      <c r="I438" s="35"/>
    </row>
    <row r="439" spans="1:9" ht="22.5" x14ac:dyDescent="0.25">
      <c r="A439" s="10"/>
      <c r="B439" s="10"/>
      <c r="C439" s="10"/>
      <c r="D439" s="11" t="s">
        <v>417</v>
      </c>
      <c r="E439" s="8"/>
      <c r="F439" s="34"/>
      <c r="G439" s="10"/>
      <c r="I439" s="35"/>
    </row>
    <row r="440" spans="1:9" x14ac:dyDescent="0.25">
      <c r="A440" s="3" t="s">
        <v>536</v>
      </c>
      <c r="B440" s="3" t="s">
        <v>9</v>
      </c>
      <c r="C440" s="3" t="s">
        <v>10</v>
      </c>
      <c r="D440" s="12" t="s">
        <v>538</v>
      </c>
      <c r="E440" s="5"/>
      <c r="F440" s="29"/>
      <c r="G440" s="5">
        <f>SUM(G441:G442)</f>
        <v>0</v>
      </c>
      <c r="I440" s="35"/>
    </row>
    <row r="441" spans="1:9" x14ac:dyDescent="0.25">
      <c r="A441" s="6" t="s">
        <v>537</v>
      </c>
      <c r="B441" s="7" t="s">
        <v>12</v>
      </c>
      <c r="C441" s="7" t="s">
        <v>29</v>
      </c>
      <c r="D441" s="11" t="s">
        <v>538</v>
      </c>
      <c r="E441" s="8">
        <v>50</v>
      </c>
      <c r="F441" s="30"/>
      <c r="G441" s="9">
        <f>ROUND(E441*F441*1,2)</f>
        <v>0</v>
      </c>
      <c r="I441" s="35"/>
    </row>
    <row r="442" spans="1:9" ht="33.75" x14ac:dyDescent="0.25">
      <c r="A442" s="10"/>
      <c r="B442" s="10"/>
      <c r="C442" s="10"/>
      <c r="D442" s="11" t="s">
        <v>539</v>
      </c>
      <c r="E442" s="8"/>
      <c r="F442" s="34"/>
      <c r="G442" s="10"/>
      <c r="I442" s="35"/>
    </row>
    <row r="443" spans="1:9" x14ac:dyDescent="0.25">
      <c r="A443" s="3" t="s">
        <v>426</v>
      </c>
      <c r="B443" s="3" t="s">
        <v>9</v>
      </c>
      <c r="C443" s="3" t="s">
        <v>10</v>
      </c>
      <c r="D443" s="12" t="s">
        <v>427</v>
      </c>
      <c r="E443" s="4"/>
      <c r="F443" s="29"/>
      <c r="G443" s="5">
        <f>SUM(G444)</f>
        <v>0</v>
      </c>
      <c r="I443" s="35"/>
    </row>
    <row r="444" spans="1:9" x14ac:dyDescent="0.25">
      <c r="A444" s="6" t="s">
        <v>428</v>
      </c>
      <c r="B444" s="7" t="s">
        <v>12</v>
      </c>
      <c r="C444" s="7" t="s">
        <v>29</v>
      </c>
      <c r="D444" s="11" t="s">
        <v>429</v>
      </c>
      <c r="E444" s="8">
        <v>1</v>
      </c>
      <c r="F444" s="30"/>
      <c r="G444" s="9">
        <f>ROUND(E444*F444*1,2)</f>
        <v>0</v>
      </c>
      <c r="I444" s="35"/>
    </row>
    <row r="445" spans="1:9" ht="67.5" x14ac:dyDescent="0.25">
      <c r="A445" s="14"/>
      <c r="B445" s="14"/>
      <c r="C445" s="14"/>
      <c r="D445" s="15" t="s">
        <v>430</v>
      </c>
      <c r="E445" s="14"/>
      <c r="F445" s="31"/>
      <c r="G445" s="32"/>
    </row>
    <row r="446" spans="1:9" x14ac:dyDescent="0.25">
      <c r="A446" s="26"/>
      <c r="B446" s="26"/>
      <c r="C446" s="26"/>
      <c r="D446" s="27"/>
      <c r="E446" s="28"/>
      <c r="F446" s="26"/>
      <c r="G446" s="26"/>
    </row>
    <row r="447" spans="1:9" x14ac:dyDescent="0.25">
      <c r="A447" s="14"/>
      <c r="B447" s="14"/>
      <c r="C447" s="14"/>
      <c r="D447" s="21" t="s">
        <v>422</v>
      </c>
      <c r="E447" s="14"/>
      <c r="F447" s="14"/>
      <c r="G447" s="33">
        <f>G3+G16+G19+G30+G43+G56+G89+G104+G113+G130+G205+G224+G245+G264+G280+G293+G300+G322+G307+G352+G339+G365+G382+G389+G409+G432+G435+G440+G443+G402</f>
        <v>0</v>
      </c>
    </row>
    <row r="448" spans="1:9" x14ac:dyDescent="0.25">
      <c r="G448" s="13"/>
    </row>
    <row r="449" spans="1:7" x14ac:dyDescent="0.25">
      <c r="D449" t="s">
        <v>418</v>
      </c>
      <c r="E449">
        <v>6</v>
      </c>
      <c r="G449" s="13">
        <f>G447*0.06</f>
        <v>0</v>
      </c>
    </row>
    <row r="450" spans="1:7" x14ac:dyDescent="0.25">
      <c r="A450" s="22"/>
      <c r="B450" s="22"/>
      <c r="C450" s="22"/>
      <c r="D450" s="22" t="s">
        <v>419</v>
      </c>
      <c r="E450" s="22">
        <v>13</v>
      </c>
      <c r="F450" s="22"/>
      <c r="G450" s="18">
        <f>G447*0.13</f>
        <v>0</v>
      </c>
    </row>
    <row r="452" spans="1:7" x14ac:dyDescent="0.25">
      <c r="G452" s="13">
        <f>G447+G449+G450</f>
        <v>0</v>
      </c>
    </row>
    <row r="455" spans="1:7" x14ac:dyDescent="0.25">
      <c r="G455" s="19"/>
    </row>
  </sheetData>
  <sheetProtection algorithmName="SHA-512" hashValue="lEBfAed27JTEajcEiBMuXwSY+ZZU5tiPddkBBhgl8UvdORC+TwRZybtfQeZmtz5SkwrkdU8wLjfcLIBrV+jd1g==" saltValue="gPQarOh4ZXhj1M1ePnuxxQ==" spinCount="100000" sheet="1" objects="1" scenarios="1"/>
  <dataValidations count="1">
    <dataValidation type="list" allowBlank="1" showInputMessage="1" showErrorMessage="1" sqref="B3:B447" xr:uid="{4ABD4C01-8B95-4275-9D5C-BFCAEC874AAD}">
      <formula1>"Capítulo,Partida,Mano de obra,Maquinaria,Material,Otros,Tarea,"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 Contratista</vt:lpstr>
      <vt:lpstr>Partidas Contratista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 Villanueva Llorente</dc:creator>
  <cp:lastModifiedBy>Ander Villanueva Llorente</cp:lastModifiedBy>
  <dcterms:created xsi:type="dcterms:W3CDTF">2021-04-12T12:43:27Z</dcterms:created>
  <dcterms:modified xsi:type="dcterms:W3CDTF">2024-01-03T12:25:54Z</dcterms:modified>
</cp:coreProperties>
</file>