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FAA66F57-1784-4DD8-B1EF-2676AF243881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PUNTUACIÓN TOTAL LOTES" sheetId="14" r:id="rId1"/>
    <sheet name="VALORACIÓN ECONOMICA LOTE1" sheetId="9" r:id="rId2"/>
    <sheet name="VALORACIÓN ECONÓMICA LOTE2 " sheetId="10" r:id="rId3"/>
  </sheets>
  <definedNames>
    <definedName name="_xlnm.Print_Area" localSheetId="1">'VALORACIÓN ECONOMICA LOTE1'!$A$1:$H$69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7" i="9" l="1"/>
  <c r="F56" i="9"/>
  <c r="B69" i="9"/>
  <c r="C43" i="10"/>
  <c r="G43" i="10"/>
  <c r="G13" i="10" l="1"/>
  <c r="G14" i="10"/>
  <c r="G15" i="10"/>
  <c r="G16" i="10"/>
  <c r="G17" i="10"/>
  <c r="G18" i="10"/>
  <c r="G19" i="10"/>
  <c r="G20" i="10"/>
  <c r="G21" i="10"/>
  <c r="G22" i="10"/>
  <c r="F12" i="9" l="1"/>
  <c r="D15" i="14"/>
  <c r="C15" i="14"/>
  <c r="D7" i="14"/>
  <c r="C7" i="14"/>
  <c r="F66" i="9" l="1"/>
  <c r="F60" i="9"/>
  <c r="F61" i="9"/>
  <c r="F62" i="9"/>
  <c r="F63" i="9"/>
  <c r="F64" i="9"/>
  <c r="F65" i="9"/>
  <c r="F67" i="9"/>
  <c r="F59" i="9"/>
  <c r="F58" i="9"/>
  <c r="F51" i="9"/>
  <c r="F52" i="9"/>
  <c r="F55" i="9"/>
  <c r="F50" i="9"/>
  <c r="F45" i="9"/>
  <c r="F46" i="9"/>
  <c r="F47" i="9"/>
  <c r="F48" i="9"/>
  <c r="F49" i="9"/>
  <c r="F44" i="9"/>
  <c r="F41" i="9"/>
  <c r="F42" i="9"/>
  <c r="F43" i="9"/>
  <c r="F40" i="9"/>
  <c r="F35" i="9"/>
  <c r="F36" i="9"/>
  <c r="F37" i="9"/>
  <c r="F38" i="9"/>
  <c r="F39" i="9"/>
  <c r="F34" i="9"/>
  <c r="F30" i="9"/>
  <c r="F31" i="9"/>
  <c r="F32" i="9"/>
  <c r="F33" i="9"/>
  <c r="F29" i="9"/>
  <c r="F24" i="9"/>
  <c r="F25" i="9"/>
  <c r="F26" i="9"/>
  <c r="F27" i="9"/>
  <c r="F28" i="9"/>
  <c r="F23" i="9"/>
  <c r="F17" i="9"/>
  <c r="F18" i="9"/>
  <c r="F19" i="9"/>
  <c r="F20" i="9"/>
  <c r="F21" i="9"/>
  <c r="F22" i="9"/>
  <c r="F16" i="9"/>
  <c r="F15" i="9"/>
  <c r="F14" i="9"/>
  <c r="F10" i="9"/>
  <c r="F11" i="9"/>
  <c r="F13" i="9"/>
  <c r="F9" i="9"/>
  <c r="F7" i="9"/>
  <c r="F8" i="9"/>
  <c r="F6" i="9"/>
  <c r="G35" i="10"/>
  <c r="G36" i="10"/>
  <c r="G37" i="10"/>
  <c r="G38" i="10"/>
  <c r="G39" i="10"/>
  <c r="G40" i="10"/>
  <c r="G41" i="10"/>
  <c r="G34" i="10"/>
  <c r="G30" i="10"/>
  <c r="G31" i="10"/>
  <c r="G32" i="10"/>
  <c r="G33" i="10"/>
  <c r="G29" i="10"/>
  <c r="G28" i="10"/>
  <c r="G26" i="10"/>
  <c r="G27" i="10"/>
  <c r="G25" i="10"/>
  <c r="G24" i="10"/>
  <c r="G23" i="10"/>
  <c r="G11" i="10"/>
  <c r="G12" i="10"/>
  <c r="G10" i="10"/>
  <c r="G6" i="10"/>
  <c r="G7" i="10"/>
  <c r="G8" i="10"/>
  <c r="G9" i="10"/>
  <c r="G5" i="10"/>
  <c r="F69" i="9" l="1"/>
</calcChain>
</file>

<file path=xl/sharedStrings.xml><?xml version="1.0" encoding="utf-8"?>
<sst xmlns="http://schemas.openxmlformats.org/spreadsheetml/2006/main" count="249" uniqueCount="182">
  <si>
    <t>JUNTAS</t>
  </si>
  <si>
    <t>COD</t>
  </si>
  <si>
    <t>MARCA</t>
  </si>
  <si>
    <t>% PONDERACIÓN FAMILIA</t>
  </si>
  <si>
    <t xml:space="preserve">REJILLAS Y REGISTROS </t>
  </si>
  <si>
    <t xml:space="preserve">PREFABRICADOS DE HORMIGÓN </t>
  </si>
  <si>
    <t>FAMILIA</t>
  </si>
  <si>
    <t>% PONDERACIÓN  (Pi)</t>
  </si>
  <si>
    <t>VENTOSA TRIFUNCIONAL Y ADUCTORES</t>
  </si>
  <si>
    <t>REDUCTORES Y ACTUADORES ELECTRICOS</t>
  </si>
  <si>
    <t>BERMAD</t>
  </si>
  <si>
    <t xml:space="preserve">IRUA </t>
  </si>
  <si>
    <t>% PONDERACIÓN MARCA/FAMILIA</t>
  </si>
  <si>
    <t>VRT-01</t>
  </si>
  <si>
    <t>VRT-02</t>
  </si>
  <si>
    <t>VRT-03</t>
  </si>
  <si>
    <t>VRA-01</t>
  </si>
  <si>
    <t>VRA-02</t>
  </si>
  <si>
    <t>VRA-03</t>
  </si>
  <si>
    <t>VRA-04</t>
  </si>
  <si>
    <t>AVK</t>
  </si>
  <si>
    <t>OTRAS MARCAS</t>
  </si>
  <si>
    <t>VCH-01</t>
  </si>
  <si>
    <t>VCH-02</t>
  </si>
  <si>
    <t>HOWELL</t>
  </si>
  <si>
    <t>IRUA</t>
  </si>
  <si>
    <t>VCP-01</t>
  </si>
  <si>
    <t>HAWLE</t>
  </si>
  <si>
    <t>BELGICAST</t>
  </si>
  <si>
    <t>PAM</t>
  </si>
  <si>
    <t>KSB</t>
  </si>
  <si>
    <t>KSB (AMVI)</t>
  </si>
  <si>
    <t>ORBINOX</t>
  </si>
  <si>
    <t>BIDAPRO</t>
  </si>
  <si>
    <t>BELGICAST(ERHARD)</t>
  </si>
  <si>
    <t>POLANCO</t>
  </si>
  <si>
    <t>VCP-02</t>
  </si>
  <si>
    <t>VCP-03</t>
  </si>
  <si>
    <t>VCP-04</t>
  </si>
  <si>
    <t>VCP-05</t>
  </si>
  <si>
    <t>VCP-06</t>
  </si>
  <si>
    <t>VCP-07</t>
  </si>
  <si>
    <t>VMD-01</t>
  </si>
  <si>
    <t>VMD-02</t>
  </si>
  <si>
    <t>VMD-03</t>
  </si>
  <si>
    <t>VMD-04</t>
  </si>
  <si>
    <t>VMD-05</t>
  </si>
  <si>
    <t>VMD-06</t>
  </si>
  <si>
    <t>VMC-01</t>
  </si>
  <si>
    <t>VMC-02</t>
  </si>
  <si>
    <t>VMC-03</t>
  </si>
  <si>
    <t>VMC-04</t>
  </si>
  <si>
    <t>VMC-05</t>
  </si>
  <si>
    <t>VAC-01</t>
  </si>
  <si>
    <t>VAC-02</t>
  </si>
  <si>
    <t>VAC-03</t>
  </si>
  <si>
    <t>VAC-04</t>
  </si>
  <si>
    <t>VAC-05</t>
  </si>
  <si>
    <t>VAC-06</t>
  </si>
  <si>
    <t>CMP-01</t>
  </si>
  <si>
    <t>CMP-02</t>
  </si>
  <si>
    <t>CMP-03</t>
  </si>
  <si>
    <t>CMP-04</t>
  </si>
  <si>
    <t>VEN-01</t>
  </si>
  <si>
    <t>VEN-02</t>
  </si>
  <si>
    <t>VEN-03</t>
  </si>
  <si>
    <t>VEN-04</t>
  </si>
  <si>
    <t>VEN-05</t>
  </si>
  <si>
    <t>VEN-06</t>
  </si>
  <si>
    <t>CAD-01</t>
  </si>
  <si>
    <t>CAD-02</t>
  </si>
  <si>
    <t>CAD-03</t>
  </si>
  <si>
    <t>CAD-04</t>
  </si>
  <si>
    <t>RYA-01</t>
  </si>
  <si>
    <t>AUMA</t>
  </si>
  <si>
    <t>CON-01</t>
  </si>
  <si>
    <t>CON-02</t>
  </si>
  <si>
    <t>CON-03</t>
  </si>
  <si>
    <t>CON-04</t>
  </si>
  <si>
    <t>CON-05</t>
  </si>
  <si>
    <t>CON-06</t>
  </si>
  <si>
    <t>CON-07</t>
  </si>
  <si>
    <t>CON-08</t>
  </si>
  <si>
    <t>VALVULAS DE CONTROL DE PRESIÓN  DE ACCIONAMIENTO HIDRÁULICO O DIRECTO (REDUCTORAS DE PRESIÓN, SOSTENEDORAS DE PRESIÓN , DE ALIVIO RÁPIDO ETC.</t>
  </si>
  <si>
    <t xml:space="preserve">DAMESA </t>
  </si>
  <si>
    <t>FISHER</t>
  </si>
  <si>
    <t>LEGRIS</t>
  </si>
  <si>
    <t>ROSMIL</t>
  </si>
  <si>
    <t>TRF-01</t>
  </si>
  <si>
    <t>TRF-02</t>
  </si>
  <si>
    <t>TRF-03</t>
  </si>
  <si>
    <t>TRF-04</t>
  </si>
  <si>
    <t>TRF-05</t>
  </si>
  <si>
    <t>JAMES WALKER</t>
  </si>
  <si>
    <t>BESMA</t>
  </si>
  <si>
    <t>JUN-01</t>
  </si>
  <si>
    <t>JUN-02</t>
  </si>
  <si>
    <t>JUN-03</t>
  </si>
  <si>
    <t>TUB-01</t>
  </si>
  <si>
    <t>FERTOR</t>
  </si>
  <si>
    <t>MASA</t>
  </si>
  <si>
    <t>JINDAL</t>
  </si>
  <si>
    <t>SIKA</t>
  </si>
  <si>
    <t>LANKO</t>
  </si>
  <si>
    <t>HEMPEL</t>
  </si>
  <si>
    <t>KRAFFT</t>
  </si>
  <si>
    <t>ARDEX</t>
  </si>
  <si>
    <t>HUMISTOP</t>
  </si>
  <si>
    <t>COLFLEX/MULTITEK</t>
  </si>
  <si>
    <t>MORTEROS  Y PRODUCTOS QUIMICOS</t>
  </si>
  <si>
    <t>MPQ-01</t>
  </si>
  <si>
    <t>MPQ-02</t>
  </si>
  <si>
    <t>MPQ-03</t>
  </si>
  <si>
    <t>MPQ-04</t>
  </si>
  <si>
    <t>MPQ-05</t>
  </si>
  <si>
    <t>MPQ-06</t>
  </si>
  <si>
    <t>MPQ-07</t>
  </si>
  <si>
    <t>MPQ-08</t>
  </si>
  <si>
    <t>BUDERUS</t>
  </si>
  <si>
    <t>CEPREF</t>
  </si>
  <si>
    <t>BUPRE</t>
  </si>
  <si>
    <t>ELECTROSTEEL</t>
  </si>
  <si>
    <t>BRIO</t>
  </si>
  <si>
    <t>COFUNCO</t>
  </si>
  <si>
    <t>NORINCO IBERICA</t>
  </si>
  <si>
    <t>ALBERDI</t>
  </si>
  <si>
    <t>ARENZANA</t>
  </si>
  <si>
    <t>CERRAMIENTOS</t>
  </si>
  <si>
    <t>HERCULES</t>
  </si>
  <si>
    <t>TUB-02</t>
  </si>
  <si>
    <t>TUB-03</t>
  </si>
  <si>
    <t>TUB-04</t>
  </si>
  <si>
    <t>TUB-05</t>
  </si>
  <si>
    <t>TUB-06</t>
  </si>
  <si>
    <t>TUB-07</t>
  </si>
  <si>
    <t>CER-01</t>
  </si>
  <si>
    <t>CER-02</t>
  </si>
  <si>
    <t>RYR-01</t>
  </si>
  <si>
    <t>RYR-02</t>
  </si>
  <si>
    <t>RYR-03</t>
  </si>
  <si>
    <t>RYR-04</t>
  </si>
  <si>
    <t>PDH-01</t>
  </si>
  <si>
    <t>PDH-02</t>
  </si>
  <si>
    <t>PDH-03</t>
  </si>
  <si>
    <t>PDH-04</t>
  </si>
  <si>
    <t>PDH-05</t>
  </si>
  <si>
    <t>% DESCUENTO OFERTADO (Di)</t>
  </si>
  <si>
    <t>RYA-02</t>
  </si>
  <si>
    <t>MECANISMOS VARIOS</t>
  </si>
  <si>
    <t>CON-09</t>
  </si>
  <si>
    <t>ALMACÉN SUMINISTRO MATERIALES EXPLOTACIÓN Y CONSERVACIÓN (FONTANERIA, FERRETERIA Y OBRA CIVIL)</t>
  </si>
  <si>
    <t>SUMINISTROS MECANISMOS</t>
  </si>
  <si>
    <t>SUSTRAIAK</t>
  </si>
  <si>
    <t>TOTAL</t>
  </si>
  <si>
    <t>VALORACIÓN TÉCNICA (SOBRE 30 PUNTOS)</t>
  </si>
  <si>
    <t>VALORACIÓN ECONÓMICA (SOBRE 70 PUNTOS)</t>
  </si>
  <si>
    <t>SAIN GOBAIN SANIPLUS</t>
  </si>
  <si>
    <t>LOTE 1: SUMINISTROS MECANISMOS</t>
  </si>
  <si>
    <t>LOTE 2: ALMACÉN SUMINISTRO MATERIALES EXPLOTACIÓN Y CONSERVACIÓN (FONTANERIA, FERRETERIA Y OBRA CIVIL)</t>
  </si>
  <si>
    <t>TORNILLERÍA, GRIFERÍA /RACORERÍA, MANOMETROS  Y FIJACIÓN MECÁNICA</t>
  </si>
  <si>
    <t>TUBOS, ACCESORIOS Y PIEZAS DE REPARACIÓN</t>
  </si>
  <si>
    <t>TUB-08</t>
  </si>
  <si>
    <t>TUB-09</t>
  </si>
  <si>
    <t>TUB-10</t>
  </si>
  <si>
    <t>CODINOR</t>
  </si>
  <si>
    <t>CORACI</t>
  </si>
  <si>
    <t>VICAN</t>
  </si>
  <si>
    <t>CMO</t>
  </si>
  <si>
    <t>VRA-05</t>
  </si>
  <si>
    <t>% DESCUENTO PONDERADO (DPi)      (Calculado Pi*Di)</t>
  </si>
  <si>
    <t>TOTAL OFERTA (Ʃ Dpi)</t>
  </si>
  <si>
    <t>BERNARD</t>
  </si>
  <si>
    <t>VALVULA DE REGULACIÓN CAUDAL TRIFUNCIONALES con o sin actuador eléctrico</t>
  </si>
  <si>
    <t>VALVULA DE REGULACIÓN CAUDAL ANULARES con o sin actuador eléctrico</t>
  </si>
  <si>
    <t>VALVULA DE CHORRO HUECO con o sin reductor y con o sin actuador eléctrico</t>
  </si>
  <si>
    <t>VALVULAS MARIPOSA DOBLE EXCÉNTRICA con reductor y con o sin actuador eléctrico</t>
  </si>
  <si>
    <t>VALVULAS MARIPOSA CONCÉNTRICAS con o sin actuador eléctrico</t>
  </si>
  <si>
    <t>VALVULAS DE COMPUERTA
con o sin actuador eléctrico</t>
  </si>
  <si>
    <t>COMPUERTAS con reductor y con o sin actuador eléctrico</t>
  </si>
  <si>
    <t>CARRETE DESMONTAJE, COMPENSADORES DE DILATACIÓN Y JUNTAS DE EXPANSIÓN</t>
  </si>
  <si>
    <t>CAD-05</t>
  </si>
  <si>
    <t>CAD-06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</si>
</sst>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9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/>
    <xf numFmtId="49" fontId="0" fillId="0" borderId="1" xfId="0" applyNumberFormat="1" applyBorder="1"/>
    <xf numFmtId="0" fontId="0" fillId="0" borderId="1" xfId="0" applyFill="1" applyBorder="1"/>
    <xf numFmtId="10" fontId="0" fillId="0" borderId="0" xfId="0" applyNumberFormat="1"/>
    <xf numFmtId="10" fontId="0" fillId="0" borderId="1" xfId="0" applyNumberFormat="1" applyBorder="1" applyAlignment="1">
      <alignment horizontal="center" vertical="center" wrapText="1"/>
    </xf>
    <xf numFmtId="10" fontId="0" fillId="0" borderId="0" xfId="0" applyNumberFormat="1" applyAlignment="1">
      <alignment wrapText="1"/>
    </xf>
    <xf numFmtId="10" fontId="0" fillId="0" borderId="1" xfId="0" applyNumberFormat="1" applyBorder="1"/>
    <xf numFmtId="0" fontId="0" fillId="0" borderId="0" xfId="0" applyBorder="1"/>
    <xf numFmtId="0" fontId="1" fillId="0" borderId="0" xfId="0" applyFont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right"/>
    </xf>
    <xf numFmtId="0" fontId="0" fillId="0" borderId="15" xfId="0" applyBorder="1"/>
    <xf numFmtId="0" fontId="1" fillId="0" borderId="13" xfId="0" applyFont="1" applyBorder="1" applyAlignment="1">
      <alignment horizontal="right"/>
    </xf>
    <xf numFmtId="0" fontId="1" fillId="0" borderId="14" xfId="0" applyFont="1" applyBorder="1"/>
    <xf numFmtId="0" fontId="1" fillId="0" borderId="15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10" fontId="2" fillId="0" borderId="1" xfId="0" applyNumberFormat="1" applyFont="1" applyBorder="1"/>
    <xf numFmtId="9" fontId="0" fillId="0" borderId="1" xfId="0" applyNumberForma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0" fontId="0" fillId="0" borderId="0" xfId="0" applyNumberFormat="1" applyBorder="1"/>
    <xf numFmtId="10" fontId="0" fillId="0" borderId="1" xfId="0" applyNumberFormat="1" applyBorder="1" applyAlignment="1">
      <alignment horizontal="center" wrapText="1"/>
    </xf>
    <xf numFmtId="10" fontId="0" fillId="0" borderId="1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 wrapText="1"/>
    </xf>
    <xf numFmtId="10" fontId="0" fillId="0" borderId="5" xfId="0" applyNumberFormat="1" applyBorder="1" applyAlignment="1">
      <alignment horizontal="center" vertical="center" wrapText="1"/>
    </xf>
    <xf numFmtId="10" fontId="0" fillId="0" borderId="6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wrapText="1"/>
    </xf>
    <xf numFmtId="10" fontId="0" fillId="0" borderId="5" xfId="0" applyNumberFormat="1" applyBorder="1" applyAlignment="1">
      <alignment horizontal="center" wrapText="1"/>
    </xf>
    <xf numFmtId="10" fontId="0" fillId="0" borderId="6" xfId="0" applyNumberForma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5"/>
  <sheetViews>
    <sheetView workbookViewId="0">
      <selection activeCell="D19" sqref="D19"/>
    </sheetView>
  </sheetViews>
  <sheetFormatPr baseColWidth="10" defaultRowHeight="15" x14ac:dyDescent="0.25"/>
  <cols>
    <col min="2" max="2" width="64" customWidth="1"/>
    <col min="3" max="3" width="17.7109375" customWidth="1"/>
    <col min="4" max="4" width="24.7109375" customWidth="1"/>
  </cols>
  <sheetData>
    <row r="1" spans="2:4" ht="15.75" thickBot="1" x14ac:dyDescent="0.3"/>
    <row r="2" spans="2:4" x14ac:dyDescent="0.25">
      <c r="B2" s="18" t="s">
        <v>157</v>
      </c>
      <c r="C2" s="19"/>
      <c r="D2" s="20"/>
    </row>
    <row r="3" spans="2:4" x14ac:dyDescent="0.25">
      <c r="B3" s="21"/>
      <c r="C3" s="16"/>
      <c r="D3" s="22"/>
    </row>
    <row r="4" spans="2:4" x14ac:dyDescent="0.25">
      <c r="B4" s="21"/>
      <c r="C4" s="28" t="s">
        <v>152</v>
      </c>
      <c r="D4" s="22" t="s">
        <v>156</v>
      </c>
    </row>
    <row r="5" spans="2:4" x14ac:dyDescent="0.25">
      <c r="B5" s="21" t="s">
        <v>154</v>
      </c>
      <c r="C5" s="28">
        <v>26</v>
      </c>
      <c r="D5" s="22">
        <v>23</v>
      </c>
    </row>
    <row r="6" spans="2:4" x14ac:dyDescent="0.25">
      <c r="B6" s="21" t="s">
        <v>155</v>
      </c>
      <c r="C6" s="28">
        <v>70</v>
      </c>
      <c r="D6" s="22">
        <v>40.19</v>
      </c>
    </row>
    <row r="7" spans="2:4" ht="15.75" thickBot="1" x14ac:dyDescent="0.3">
      <c r="B7" s="25" t="s">
        <v>153</v>
      </c>
      <c r="C7" s="26">
        <f>SUM(C5:C6)</f>
        <v>96</v>
      </c>
      <c r="D7" s="27">
        <f>SUM(D5:D6)</f>
        <v>63.19</v>
      </c>
    </row>
    <row r="9" spans="2:4" ht="15.75" thickBot="1" x14ac:dyDescent="0.3"/>
    <row r="10" spans="2:4" x14ac:dyDescent="0.25">
      <c r="B10" s="18" t="s">
        <v>158</v>
      </c>
      <c r="C10" s="19"/>
      <c r="D10" s="20"/>
    </row>
    <row r="11" spans="2:4" x14ac:dyDescent="0.25">
      <c r="B11" s="21"/>
      <c r="C11" s="16"/>
      <c r="D11" s="22"/>
    </row>
    <row r="12" spans="2:4" x14ac:dyDescent="0.25">
      <c r="B12" s="21"/>
      <c r="C12" s="28" t="s">
        <v>152</v>
      </c>
      <c r="D12" s="22" t="s">
        <v>156</v>
      </c>
    </row>
    <row r="13" spans="2:4" x14ac:dyDescent="0.25">
      <c r="B13" s="21" t="s">
        <v>154</v>
      </c>
      <c r="C13" s="28">
        <v>22</v>
      </c>
      <c r="D13" s="22">
        <v>21</v>
      </c>
    </row>
    <row r="14" spans="2:4" x14ac:dyDescent="0.25">
      <c r="B14" s="21" t="s">
        <v>155</v>
      </c>
      <c r="C14" s="28">
        <v>70</v>
      </c>
      <c r="D14" s="22">
        <v>33.479999999999997</v>
      </c>
    </row>
    <row r="15" spans="2:4" ht="15.75" thickBot="1" x14ac:dyDescent="0.3">
      <c r="B15" s="23" t="s">
        <v>153</v>
      </c>
      <c r="C15" s="26">
        <f>SUM(C13:C14)</f>
        <v>92</v>
      </c>
      <c r="D15" s="24">
        <f>SUM(D13:D14)</f>
        <v>54.48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69"/>
  <sheetViews>
    <sheetView tabSelected="1" topLeftCell="A17" zoomScaleNormal="100" workbookViewId="0">
      <selection activeCell="P33" sqref="P33"/>
    </sheetView>
  </sheetViews>
  <sheetFormatPr baseColWidth="10" defaultRowHeight="15" x14ac:dyDescent="0.25"/>
  <cols>
    <col min="1" max="1" width="36.5703125" style="2" customWidth="1"/>
    <col min="2" max="2" width="19.5703125" style="2" customWidth="1"/>
    <col min="3" max="3" width="14.85546875" style="12" customWidth="1"/>
    <col min="4" max="4" width="15.85546875" customWidth="1"/>
    <col min="5" max="5" width="16" customWidth="1"/>
    <col min="6" max="6" width="16" style="3" customWidth="1"/>
    <col min="7" max="7" width="20.140625" customWidth="1"/>
    <col min="8" max="8" width="20.85546875" customWidth="1"/>
    <col min="9" max="9" width="11.7109375" customWidth="1"/>
    <col min="10" max="10" width="5.7109375" customWidth="1"/>
    <col min="11" max="14" width="5.140625" customWidth="1"/>
    <col min="15" max="15" width="8.7109375" customWidth="1"/>
    <col min="16" max="16" width="7.140625" customWidth="1"/>
    <col min="17" max="17" width="8.42578125" customWidth="1"/>
    <col min="18" max="26" width="5.140625" customWidth="1"/>
    <col min="29" max="29" width="9.7109375" customWidth="1"/>
    <col min="30" max="30" width="7.42578125" customWidth="1"/>
    <col min="31" max="31" width="8.42578125" customWidth="1"/>
    <col min="32" max="32" width="7.5703125" customWidth="1"/>
    <col min="33" max="33" width="8" customWidth="1"/>
    <col min="34" max="34" width="6.7109375" customWidth="1"/>
    <col min="35" max="35" width="7.140625" customWidth="1"/>
    <col min="36" max="36" width="5.140625" customWidth="1"/>
    <col min="37" max="37" width="6.140625" customWidth="1"/>
    <col min="38" max="38" width="6.7109375" customWidth="1"/>
    <col min="39" max="40" width="6.5703125" customWidth="1"/>
    <col min="41" max="41" width="6.85546875" customWidth="1"/>
    <col min="42" max="42" width="7.42578125" customWidth="1"/>
    <col min="43" max="43" width="7.28515625" customWidth="1"/>
    <col min="44" max="44" width="7" customWidth="1"/>
    <col min="45" max="45" width="7.28515625" customWidth="1"/>
  </cols>
  <sheetData>
    <row r="1" spans="1:8" ht="15.75" thickBot="1" x14ac:dyDescent="0.3"/>
    <row r="2" spans="1:8" ht="39.75" customHeight="1" thickBot="1" x14ac:dyDescent="0.3">
      <c r="A2" s="42" t="s">
        <v>151</v>
      </c>
      <c r="B2" s="43"/>
      <c r="C2" s="43"/>
      <c r="D2" s="43"/>
      <c r="E2" s="43"/>
      <c r="F2" s="43"/>
      <c r="G2" s="43"/>
      <c r="H2" s="44"/>
    </row>
    <row r="3" spans="1:8" ht="39.75" customHeight="1" x14ac:dyDescent="0.25">
      <c r="A3" s="29"/>
      <c r="B3" s="29"/>
      <c r="C3" s="29"/>
      <c r="D3" s="29"/>
      <c r="E3" s="29"/>
      <c r="F3" s="29"/>
    </row>
    <row r="4" spans="1:8" x14ac:dyDescent="0.25">
      <c r="B4" s="3"/>
      <c r="E4" s="3"/>
    </row>
    <row r="5" spans="1:8" ht="45" x14ac:dyDescent="0.25">
      <c r="A5" s="7" t="s">
        <v>6</v>
      </c>
      <c r="B5" s="8" t="s">
        <v>3</v>
      </c>
      <c r="C5" s="13" t="s">
        <v>1</v>
      </c>
      <c r="D5" s="7" t="s">
        <v>2</v>
      </c>
      <c r="E5" s="8" t="s">
        <v>12</v>
      </c>
      <c r="F5" s="8" t="s">
        <v>7</v>
      </c>
      <c r="G5" s="32" t="s">
        <v>146</v>
      </c>
      <c r="H5" s="31" t="s">
        <v>169</v>
      </c>
    </row>
    <row r="6" spans="1:8" ht="18.75" customHeight="1" x14ac:dyDescent="0.25">
      <c r="A6" s="35" t="s">
        <v>172</v>
      </c>
      <c r="B6" s="34">
        <v>0.2</v>
      </c>
      <c r="C6" s="15" t="s">
        <v>13</v>
      </c>
      <c r="D6" s="15" t="s">
        <v>10</v>
      </c>
      <c r="E6" s="15">
        <v>0.3</v>
      </c>
      <c r="F6" s="15">
        <f>$B$6*E6</f>
        <v>0.06</v>
      </c>
      <c r="G6" s="1"/>
      <c r="H6" s="1"/>
    </row>
    <row r="7" spans="1:8" x14ac:dyDescent="0.25">
      <c r="A7" s="35"/>
      <c r="B7" s="34"/>
      <c r="C7" s="15" t="s">
        <v>14</v>
      </c>
      <c r="D7" s="15" t="s">
        <v>11</v>
      </c>
      <c r="E7" s="15">
        <v>0.65</v>
      </c>
      <c r="F7" s="15">
        <f t="shared" ref="F7:F8" si="0">$B$6*E7</f>
        <v>0.13</v>
      </c>
      <c r="G7" s="1"/>
      <c r="H7" s="1"/>
    </row>
    <row r="8" spans="1:8" x14ac:dyDescent="0.25">
      <c r="A8" s="35"/>
      <c r="B8" s="34"/>
      <c r="C8" s="15" t="s">
        <v>15</v>
      </c>
      <c r="D8" s="15" t="s">
        <v>21</v>
      </c>
      <c r="E8" s="30">
        <v>0.05</v>
      </c>
      <c r="F8" s="30">
        <f t="shared" si="0"/>
        <v>1.0000000000000002E-2</v>
      </c>
      <c r="G8" s="1"/>
      <c r="H8" s="1"/>
    </row>
    <row r="9" spans="1:8" ht="17.25" customHeight="1" x14ac:dyDescent="0.25">
      <c r="A9" s="35" t="s">
        <v>173</v>
      </c>
      <c r="B9" s="34">
        <v>0.05</v>
      </c>
      <c r="C9" s="15" t="s">
        <v>16</v>
      </c>
      <c r="D9" s="15" t="s">
        <v>11</v>
      </c>
      <c r="E9" s="15">
        <v>0.25</v>
      </c>
      <c r="F9" s="15">
        <f>$B$9*E9</f>
        <v>1.2500000000000001E-2</v>
      </c>
      <c r="G9" s="1"/>
      <c r="H9" s="1"/>
    </row>
    <row r="10" spans="1:8" x14ac:dyDescent="0.25">
      <c r="A10" s="35"/>
      <c r="B10" s="34"/>
      <c r="C10" s="15" t="s">
        <v>17</v>
      </c>
      <c r="D10" s="15" t="s">
        <v>34</v>
      </c>
      <c r="E10" s="15">
        <v>0.25</v>
      </c>
      <c r="F10" s="15">
        <f t="shared" ref="F10:F13" si="1">$B$9*E10</f>
        <v>1.2500000000000001E-2</v>
      </c>
      <c r="G10" s="1"/>
      <c r="H10" s="1"/>
    </row>
    <row r="11" spans="1:8" x14ac:dyDescent="0.25">
      <c r="A11" s="35"/>
      <c r="B11" s="34"/>
      <c r="C11" s="15" t="s">
        <v>18</v>
      </c>
      <c r="D11" s="15" t="s">
        <v>20</v>
      </c>
      <c r="E11" s="15">
        <v>0.2</v>
      </c>
      <c r="F11" s="15">
        <f t="shared" si="1"/>
        <v>1.0000000000000002E-2</v>
      </c>
      <c r="G11" s="1"/>
      <c r="H11" s="1"/>
    </row>
    <row r="12" spans="1:8" x14ac:dyDescent="0.25">
      <c r="A12" s="35"/>
      <c r="B12" s="34"/>
      <c r="C12" s="15" t="s">
        <v>19</v>
      </c>
      <c r="D12" s="15" t="s">
        <v>27</v>
      </c>
      <c r="E12" s="15">
        <v>0.2</v>
      </c>
      <c r="F12" s="15">
        <f t="shared" si="1"/>
        <v>1.0000000000000002E-2</v>
      </c>
      <c r="G12" s="1"/>
      <c r="H12" s="1"/>
    </row>
    <row r="13" spans="1:8" x14ac:dyDescent="0.25">
      <c r="A13" s="35"/>
      <c r="B13" s="34"/>
      <c r="C13" s="15" t="s">
        <v>168</v>
      </c>
      <c r="D13" s="15" t="s">
        <v>21</v>
      </c>
      <c r="E13" s="15">
        <v>0.1</v>
      </c>
      <c r="F13" s="15">
        <f t="shared" si="1"/>
        <v>5.000000000000001E-3</v>
      </c>
      <c r="G13" s="1"/>
      <c r="H13" s="1"/>
    </row>
    <row r="14" spans="1:8" ht="30" customHeight="1" x14ac:dyDescent="0.25">
      <c r="A14" s="35" t="s">
        <v>174</v>
      </c>
      <c r="B14" s="34">
        <v>0.01</v>
      </c>
      <c r="C14" s="15" t="s">
        <v>22</v>
      </c>
      <c r="D14" s="15" t="s">
        <v>24</v>
      </c>
      <c r="E14" s="15">
        <v>0.95</v>
      </c>
      <c r="F14" s="15">
        <f>$B$14*E14</f>
        <v>9.4999999999999998E-3</v>
      </c>
      <c r="G14" s="1"/>
      <c r="H14" s="1"/>
    </row>
    <row r="15" spans="1:8" x14ac:dyDescent="0.25">
      <c r="A15" s="35"/>
      <c r="B15" s="34"/>
      <c r="C15" s="15" t="s">
        <v>23</v>
      </c>
      <c r="D15" s="15" t="s">
        <v>21</v>
      </c>
      <c r="E15" s="15">
        <v>0.05</v>
      </c>
      <c r="F15" s="15">
        <f>$B$14*E15</f>
        <v>5.0000000000000001E-4</v>
      </c>
      <c r="G15" s="1"/>
      <c r="H15" s="1"/>
    </row>
    <row r="16" spans="1:8" ht="16.5" customHeight="1" x14ac:dyDescent="0.25">
      <c r="A16" s="35" t="s">
        <v>83</v>
      </c>
      <c r="B16" s="34">
        <v>0.05</v>
      </c>
      <c r="C16" s="15" t="s">
        <v>26</v>
      </c>
      <c r="D16" s="15" t="s">
        <v>25</v>
      </c>
      <c r="E16" s="15">
        <v>0.25</v>
      </c>
      <c r="F16" s="15">
        <f>$B$16*E16</f>
        <v>1.2500000000000001E-2</v>
      </c>
      <c r="G16" s="1"/>
      <c r="H16" s="1"/>
    </row>
    <row r="17" spans="1:8" x14ac:dyDescent="0.25">
      <c r="A17" s="35"/>
      <c r="B17" s="34"/>
      <c r="C17" s="15" t="s">
        <v>36</v>
      </c>
      <c r="D17" s="15" t="s">
        <v>10</v>
      </c>
      <c r="E17" s="15">
        <v>0.25</v>
      </c>
      <c r="F17" s="15">
        <f t="shared" ref="F17:F22" si="2">$B$16*E17</f>
        <v>1.2500000000000001E-2</v>
      </c>
      <c r="G17" s="1"/>
      <c r="H17" s="1"/>
    </row>
    <row r="18" spans="1:8" x14ac:dyDescent="0.25">
      <c r="A18" s="35"/>
      <c r="B18" s="34"/>
      <c r="C18" s="15" t="s">
        <v>37</v>
      </c>
      <c r="D18" s="15" t="s">
        <v>27</v>
      </c>
      <c r="E18" s="15">
        <v>0.15</v>
      </c>
      <c r="F18" s="15">
        <f t="shared" si="2"/>
        <v>7.4999999999999997E-3</v>
      </c>
      <c r="G18" s="1"/>
      <c r="H18" s="1"/>
    </row>
    <row r="19" spans="1:8" x14ac:dyDescent="0.25">
      <c r="A19" s="35"/>
      <c r="B19" s="34"/>
      <c r="C19" s="15" t="s">
        <v>38</v>
      </c>
      <c r="D19" s="15" t="s">
        <v>20</v>
      </c>
      <c r="E19" s="15">
        <v>0.1</v>
      </c>
      <c r="F19" s="15">
        <f t="shared" si="2"/>
        <v>5.000000000000001E-3</v>
      </c>
      <c r="G19" s="1"/>
      <c r="H19" s="1"/>
    </row>
    <row r="20" spans="1:8" x14ac:dyDescent="0.25">
      <c r="A20" s="35"/>
      <c r="B20" s="34"/>
      <c r="C20" s="15" t="s">
        <v>39</v>
      </c>
      <c r="D20" s="15" t="s">
        <v>28</v>
      </c>
      <c r="E20" s="15">
        <v>0.1</v>
      </c>
      <c r="F20" s="15">
        <f t="shared" si="2"/>
        <v>5.000000000000001E-3</v>
      </c>
      <c r="G20" s="1"/>
      <c r="H20" s="1"/>
    </row>
    <row r="21" spans="1:8" x14ac:dyDescent="0.25">
      <c r="A21" s="35"/>
      <c r="B21" s="34"/>
      <c r="C21" s="15" t="s">
        <v>40</v>
      </c>
      <c r="D21" s="15" t="s">
        <v>29</v>
      </c>
      <c r="E21" s="15">
        <v>0.1</v>
      </c>
      <c r="F21" s="15">
        <f t="shared" si="2"/>
        <v>5.000000000000001E-3</v>
      </c>
      <c r="G21" s="1"/>
      <c r="H21" s="1"/>
    </row>
    <row r="22" spans="1:8" x14ac:dyDescent="0.25">
      <c r="A22" s="35"/>
      <c r="B22" s="34"/>
      <c r="C22" s="15" t="s">
        <v>41</v>
      </c>
      <c r="D22" s="15" t="s">
        <v>21</v>
      </c>
      <c r="E22" s="15">
        <v>0.05</v>
      </c>
      <c r="F22" s="15">
        <f t="shared" si="2"/>
        <v>2.5000000000000005E-3</v>
      </c>
      <c r="G22" s="1"/>
      <c r="H22" s="1"/>
    </row>
    <row r="23" spans="1:8" ht="18.75" customHeight="1" x14ac:dyDescent="0.25">
      <c r="A23" s="35" t="s">
        <v>175</v>
      </c>
      <c r="B23" s="34">
        <v>0.18</v>
      </c>
      <c r="C23" s="15" t="s">
        <v>42</v>
      </c>
      <c r="D23" s="15" t="s">
        <v>34</v>
      </c>
      <c r="E23" s="15">
        <v>0.25</v>
      </c>
      <c r="F23" s="15">
        <f>$B$23*E23</f>
        <v>4.4999999999999998E-2</v>
      </c>
      <c r="G23" s="1"/>
      <c r="H23" s="1"/>
    </row>
    <row r="24" spans="1:8" x14ac:dyDescent="0.25">
      <c r="A24" s="35"/>
      <c r="B24" s="34"/>
      <c r="C24" s="15" t="s">
        <v>43</v>
      </c>
      <c r="D24" s="15" t="s">
        <v>27</v>
      </c>
      <c r="E24" s="15">
        <v>0.25</v>
      </c>
      <c r="F24" s="15">
        <f t="shared" ref="F24:F28" si="3">$B$23*E24</f>
        <v>4.4999999999999998E-2</v>
      </c>
      <c r="G24" s="1"/>
      <c r="H24" s="1"/>
    </row>
    <row r="25" spans="1:8" x14ac:dyDescent="0.25">
      <c r="A25" s="35"/>
      <c r="B25" s="34"/>
      <c r="C25" s="15" t="s">
        <v>44</v>
      </c>
      <c r="D25" s="15" t="s">
        <v>20</v>
      </c>
      <c r="E25" s="15">
        <v>0.15</v>
      </c>
      <c r="F25" s="15">
        <f t="shared" si="3"/>
        <v>2.7E-2</v>
      </c>
      <c r="G25" s="1"/>
      <c r="H25" s="1"/>
    </row>
    <row r="26" spans="1:8" x14ac:dyDescent="0.25">
      <c r="A26" s="35"/>
      <c r="B26" s="34"/>
      <c r="C26" s="15" t="s">
        <v>45</v>
      </c>
      <c r="D26" s="15" t="s">
        <v>29</v>
      </c>
      <c r="E26" s="15">
        <v>0.15</v>
      </c>
      <c r="F26" s="15">
        <f t="shared" si="3"/>
        <v>2.7E-2</v>
      </c>
      <c r="G26" s="1"/>
      <c r="H26" s="1"/>
    </row>
    <row r="27" spans="1:8" x14ac:dyDescent="0.25">
      <c r="A27" s="35"/>
      <c r="B27" s="34"/>
      <c r="C27" s="15" t="s">
        <v>46</v>
      </c>
      <c r="D27" s="15" t="s">
        <v>30</v>
      </c>
      <c r="E27" s="15">
        <v>0.15</v>
      </c>
      <c r="F27" s="15">
        <f t="shared" si="3"/>
        <v>2.7E-2</v>
      </c>
      <c r="G27" s="1"/>
      <c r="H27" s="1"/>
    </row>
    <row r="28" spans="1:8" x14ac:dyDescent="0.25">
      <c r="A28" s="35"/>
      <c r="B28" s="34"/>
      <c r="C28" s="15" t="s">
        <v>47</v>
      </c>
      <c r="D28" s="15" t="s">
        <v>21</v>
      </c>
      <c r="E28" s="15">
        <v>0.05</v>
      </c>
      <c r="F28" s="15">
        <f t="shared" si="3"/>
        <v>8.9999999999999993E-3</v>
      </c>
      <c r="G28" s="1"/>
      <c r="H28" s="1"/>
    </row>
    <row r="29" spans="1:8" x14ac:dyDescent="0.25">
      <c r="A29" s="35" t="s">
        <v>176</v>
      </c>
      <c r="B29" s="34">
        <v>7.0000000000000007E-2</v>
      </c>
      <c r="C29" s="15" t="s">
        <v>48</v>
      </c>
      <c r="D29" s="15" t="s">
        <v>28</v>
      </c>
      <c r="E29" s="15">
        <v>0.2</v>
      </c>
      <c r="F29" s="15">
        <f>$B$29*E29</f>
        <v>1.4000000000000002E-2</v>
      </c>
      <c r="G29" s="1"/>
      <c r="H29" s="1"/>
    </row>
    <row r="30" spans="1:8" x14ac:dyDescent="0.25">
      <c r="A30" s="35"/>
      <c r="B30" s="34"/>
      <c r="C30" s="15" t="s">
        <v>49</v>
      </c>
      <c r="D30" s="15" t="s">
        <v>20</v>
      </c>
      <c r="E30" s="15">
        <v>0.25</v>
      </c>
      <c r="F30" s="15">
        <f t="shared" ref="F30:F33" si="4">$B$29*E30</f>
        <v>1.7500000000000002E-2</v>
      </c>
      <c r="G30" s="1"/>
      <c r="H30" s="1"/>
    </row>
    <row r="31" spans="1:8" x14ac:dyDescent="0.25">
      <c r="A31" s="35"/>
      <c r="B31" s="34"/>
      <c r="C31" s="15" t="s">
        <v>50</v>
      </c>
      <c r="D31" s="15" t="s">
        <v>29</v>
      </c>
      <c r="E31" s="15">
        <v>0.2</v>
      </c>
      <c r="F31" s="15">
        <f t="shared" si="4"/>
        <v>1.4000000000000002E-2</v>
      </c>
      <c r="G31" s="1"/>
      <c r="H31" s="1"/>
    </row>
    <row r="32" spans="1:8" x14ac:dyDescent="0.25">
      <c r="A32" s="35"/>
      <c r="B32" s="34"/>
      <c r="C32" s="15" t="s">
        <v>51</v>
      </c>
      <c r="D32" s="15" t="s">
        <v>31</v>
      </c>
      <c r="E32" s="15">
        <v>0.25</v>
      </c>
      <c r="F32" s="15">
        <f t="shared" si="4"/>
        <v>1.7500000000000002E-2</v>
      </c>
      <c r="G32" s="1"/>
      <c r="H32" s="1"/>
    </row>
    <row r="33" spans="1:20" x14ac:dyDescent="0.25">
      <c r="A33" s="35"/>
      <c r="B33" s="34"/>
      <c r="C33" s="15" t="s">
        <v>52</v>
      </c>
      <c r="D33" s="15" t="s">
        <v>21</v>
      </c>
      <c r="E33" s="15">
        <v>0.1</v>
      </c>
      <c r="F33" s="15">
        <f t="shared" si="4"/>
        <v>7.000000000000001E-3</v>
      </c>
      <c r="G33" s="1"/>
      <c r="H33" s="1"/>
    </row>
    <row r="34" spans="1:20" x14ac:dyDescent="0.25">
      <c r="A34" s="35" t="s">
        <v>177</v>
      </c>
      <c r="B34" s="34">
        <v>0.05</v>
      </c>
      <c r="C34" s="15" t="s">
        <v>53</v>
      </c>
      <c r="D34" s="15" t="s">
        <v>28</v>
      </c>
      <c r="E34" s="15">
        <v>0.2</v>
      </c>
      <c r="F34" s="15">
        <f>$B$34*E34</f>
        <v>1.0000000000000002E-2</v>
      </c>
      <c r="G34" s="1"/>
      <c r="H34" s="1"/>
    </row>
    <row r="35" spans="1:20" x14ac:dyDescent="0.25">
      <c r="A35" s="35"/>
      <c r="B35" s="34"/>
      <c r="C35" s="15" t="s">
        <v>54</v>
      </c>
      <c r="D35" s="15" t="s">
        <v>27</v>
      </c>
      <c r="E35" s="15">
        <v>0.2</v>
      </c>
      <c r="F35" s="15">
        <f t="shared" ref="F35:F39" si="5">$B$34*E35</f>
        <v>1.0000000000000002E-2</v>
      </c>
      <c r="G35" s="1"/>
      <c r="H35" s="1"/>
    </row>
    <row r="36" spans="1:20" x14ac:dyDescent="0.25">
      <c r="A36" s="35"/>
      <c r="B36" s="34"/>
      <c r="C36" s="15" t="s">
        <v>55</v>
      </c>
      <c r="D36" s="15" t="s">
        <v>20</v>
      </c>
      <c r="E36" s="15">
        <v>0.2</v>
      </c>
      <c r="F36" s="15">
        <f t="shared" si="5"/>
        <v>1.0000000000000002E-2</v>
      </c>
      <c r="G36" s="1"/>
      <c r="H36" s="1"/>
    </row>
    <row r="37" spans="1:20" x14ac:dyDescent="0.25">
      <c r="A37" s="35"/>
      <c r="B37" s="34"/>
      <c r="C37" s="15" t="s">
        <v>56</v>
      </c>
      <c r="D37" s="15" t="s">
        <v>29</v>
      </c>
      <c r="E37" s="15">
        <v>0.15</v>
      </c>
      <c r="F37" s="15">
        <f t="shared" si="5"/>
        <v>7.4999999999999997E-3</v>
      </c>
      <c r="G37" s="1"/>
      <c r="H37" s="1"/>
      <c r="M37" s="16"/>
      <c r="N37" s="16"/>
      <c r="O37" s="16"/>
      <c r="P37" s="16"/>
      <c r="Q37" s="16"/>
      <c r="R37" s="16"/>
      <c r="S37" s="16"/>
      <c r="T37" s="16"/>
    </row>
    <row r="38" spans="1:20" x14ac:dyDescent="0.25">
      <c r="A38" s="35"/>
      <c r="B38" s="34"/>
      <c r="C38" s="15" t="s">
        <v>57</v>
      </c>
      <c r="D38" s="15" t="s">
        <v>30</v>
      </c>
      <c r="E38" s="15">
        <v>0.15</v>
      </c>
      <c r="F38" s="15">
        <f t="shared" si="5"/>
        <v>7.4999999999999997E-3</v>
      </c>
      <c r="G38" s="1"/>
      <c r="H38" s="1"/>
      <c r="M38" s="16"/>
      <c r="N38" s="16"/>
      <c r="O38" s="16"/>
      <c r="P38" s="16"/>
      <c r="Q38" s="16"/>
      <c r="R38" s="16"/>
      <c r="S38" s="16"/>
      <c r="T38" s="16"/>
    </row>
    <row r="39" spans="1:20" x14ac:dyDescent="0.25">
      <c r="A39" s="35"/>
      <c r="B39" s="34"/>
      <c r="C39" s="15" t="s">
        <v>58</v>
      </c>
      <c r="D39" s="15" t="s">
        <v>21</v>
      </c>
      <c r="E39" s="15">
        <v>0.1</v>
      </c>
      <c r="F39" s="15">
        <f t="shared" si="5"/>
        <v>5.000000000000001E-3</v>
      </c>
      <c r="G39" s="1"/>
      <c r="H39" s="1"/>
      <c r="M39" s="16"/>
      <c r="N39" s="16"/>
      <c r="O39" s="16"/>
      <c r="P39" s="16"/>
      <c r="Q39" s="16"/>
      <c r="R39" s="16"/>
      <c r="S39" s="16"/>
      <c r="T39" s="16"/>
    </row>
    <row r="40" spans="1:20" x14ac:dyDescent="0.25">
      <c r="A40" s="35" t="s">
        <v>178</v>
      </c>
      <c r="B40" s="34">
        <v>0.09</v>
      </c>
      <c r="C40" s="15" t="s">
        <v>59</v>
      </c>
      <c r="D40" s="15" t="s">
        <v>32</v>
      </c>
      <c r="E40" s="15">
        <v>0.5</v>
      </c>
      <c r="F40" s="15">
        <f>$B$40*E40</f>
        <v>4.4999999999999998E-2</v>
      </c>
      <c r="G40" s="1"/>
      <c r="H40" s="1"/>
      <c r="M40" s="16"/>
      <c r="N40" s="16"/>
      <c r="O40" s="33"/>
      <c r="P40" s="33"/>
      <c r="Q40" s="33"/>
      <c r="R40" s="16"/>
      <c r="S40" s="16"/>
      <c r="T40" s="16"/>
    </row>
    <row r="41" spans="1:20" x14ac:dyDescent="0.25">
      <c r="A41" s="35"/>
      <c r="B41" s="34"/>
      <c r="C41" s="15" t="s">
        <v>60</v>
      </c>
      <c r="D41" s="15" t="s">
        <v>167</v>
      </c>
      <c r="E41" s="15">
        <v>0.2</v>
      </c>
      <c r="F41" s="15">
        <f t="shared" ref="F41:F43" si="6">$B$40*E41</f>
        <v>1.7999999999999999E-2</v>
      </c>
      <c r="G41" s="1"/>
      <c r="H41" s="1"/>
      <c r="M41" s="16"/>
      <c r="N41" s="16"/>
      <c r="O41" s="33"/>
      <c r="P41" s="33"/>
      <c r="Q41" s="33"/>
      <c r="R41" s="16"/>
      <c r="S41" s="16"/>
      <c r="T41" s="16"/>
    </row>
    <row r="42" spans="1:20" x14ac:dyDescent="0.25">
      <c r="A42" s="35"/>
      <c r="B42" s="34"/>
      <c r="C42" s="15" t="s">
        <v>61</v>
      </c>
      <c r="D42" s="15" t="s">
        <v>33</v>
      </c>
      <c r="E42" s="15">
        <v>0.2</v>
      </c>
      <c r="F42" s="15">
        <f t="shared" si="6"/>
        <v>1.7999999999999999E-2</v>
      </c>
      <c r="G42" s="1"/>
      <c r="H42" s="1"/>
      <c r="M42" s="16"/>
      <c r="N42" s="16"/>
      <c r="O42" s="33"/>
      <c r="P42" s="33"/>
      <c r="Q42" s="33"/>
      <c r="R42" s="16"/>
      <c r="S42" s="16"/>
      <c r="T42" s="16"/>
    </row>
    <row r="43" spans="1:20" x14ac:dyDescent="0.25">
      <c r="A43" s="35"/>
      <c r="B43" s="34"/>
      <c r="C43" s="15" t="s">
        <v>62</v>
      </c>
      <c r="D43" s="15" t="s">
        <v>21</v>
      </c>
      <c r="E43" s="15">
        <v>0.1</v>
      </c>
      <c r="F43" s="15">
        <f t="shared" si="6"/>
        <v>8.9999999999999993E-3</v>
      </c>
      <c r="G43" s="1"/>
      <c r="H43" s="1"/>
      <c r="M43" s="16"/>
      <c r="N43" s="16"/>
      <c r="O43" s="33"/>
      <c r="P43" s="33"/>
      <c r="Q43" s="33"/>
      <c r="R43" s="16"/>
      <c r="S43" s="16"/>
      <c r="T43" s="16"/>
    </row>
    <row r="44" spans="1:20" x14ac:dyDescent="0.25">
      <c r="A44" s="35" t="s">
        <v>8</v>
      </c>
      <c r="B44" s="34">
        <v>0.05</v>
      </c>
      <c r="C44" s="15" t="s">
        <v>63</v>
      </c>
      <c r="D44" s="15" t="s">
        <v>11</v>
      </c>
      <c r="E44" s="15">
        <v>0.4</v>
      </c>
      <c r="F44" s="15">
        <f>$B$44*E44</f>
        <v>2.0000000000000004E-2</v>
      </c>
      <c r="G44" s="1"/>
      <c r="H44" s="1"/>
      <c r="M44" s="16"/>
      <c r="N44" s="16"/>
      <c r="O44" s="16"/>
      <c r="P44" s="16"/>
      <c r="Q44" s="16"/>
      <c r="R44" s="16"/>
      <c r="S44" s="16"/>
      <c r="T44" s="16"/>
    </row>
    <row r="45" spans="1:20" x14ac:dyDescent="0.25">
      <c r="A45" s="35"/>
      <c r="B45" s="34"/>
      <c r="C45" s="15" t="s">
        <v>64</v>
      </c>
      <c r="D45" s="15" t="s">
        <v>10</v>
      </c>
      <c r="E45" s="15">
        <v>0.15</v>
      </c>
      <c r="F45" s="15">
        <f t="shared" ref="F45:F49" si="7">$B$44*E45</f>
        <v>7.4999999999999997E-3</v>
      </c>
      <c r="G45" s="1"/>
      <c r="H45" s="1"/>
      <c r="M45" s="16"/>
      <c r="N45" s="16"/>
      <c r="O45" s="16"/>
      <c r="P45" s="16"/>
      <c r="Q45" s="16"/>
      <c r="R45" s="16"/>
      <c r="S45" s="16"/>
      <c r="T45" s="16"/>
    </row>
    <row r="46" spans="1:20" x14ac:dyDescent="0.25">
      <c r="A46" s="35"/>
      <c r="B46" s="34"/>
      <c r="C46" s="15" t="s">
        <v>65</v>
      </c>
      <c r="D46" s="15" t="s">
        <v>27</v>
      </c>
      <c r="E46" s="15">
        <v>0.1</v>
      </c>
      <c r="F46" s="15">
        <f t="shared" si="7"/>
        <v>5.000000000000001E-3</v>
      </c>
      <c r="G46" s="1"/>
      <c r="H46" s="1"/>
      <c r="M46" s="16"/>
      <c r="N46" s="16"/>
      <c r="O46" s="16"/>
      <c r="P46" s="16"/>
      <c r="Q46" s="16"/>
      <c r="R46" s="16"/>
      <c r="S46" s="16"/>
      <c r="T46" s="16"/>
    </row>
    <row r="47" spans="1:20" x14ac:dyDescent="0.25">
      <c r="A47" s="35"/>
      <c r="B47" s="34"/>
      <c r="C47" s="15" t="s">
        <v>66</v>
      </c>
      <c r="D47" s="15" t="s">
        <v>20</v>
      </c>
      <c r="E47" s="15">
        <v>0.1</v>
      </c>
      <c r="F47" s="15">
        <f t="shared" si="7"/>
        <v>5.000000000000001E-3</v>
      </c>
      <c r="G47" s="1"/>
      <c r="H47" s="1"/>
      <c r="M47" s="16"/>
      <c r="N47" s="16"/>
      <c r="O47" s="16"/>
      <c r="P47" s="16"/>
      <c r="Q47" s="16"/>
      <c r="R47" s="16"/>
      <c r="S47" s="16"/>
      <c r="T47" s="16"/>
    </row>
    <row r="48" spans="1:20" x14ac:dyDescent="0.25">
      <c r="A48" s="35"/>
      <c r="B48" s="34"/>
      <c r="C48" s="15" t="s">
        <v>67</v>
      </c>
      <c r="D48" s="15" t="s">
        <v>29</v>
      </c>
      <c r="E48" s="15">
        <v>0.15</v>
      </c>
      <c r="F48" s="15">
        <f t="shared" si="7"/>
        <v>7.4999999999999997E-3</v>
      </c>
      <c r="G48" s="1"/>
      <c r="H48" s="1"/>
    </row>
    <row r="49" spans="1:8" x14ac:dyDescent="0.25">
      <c r="A49" s="35"/>
      <c r="B49" s="34"/>
      <c r="C49" s="15" t="s">
        <v>68</v>
      </c>
      <c r="D49" s="15" t="s">
        <v>21</v>
      </c>
      <c r="E49" s="15">
        <v>0.1</v>
      </c>
      <c r="F49" s="15">
        <f t="shared" si="7"/>
        <v>5.000000000000001E-3</v>
      </c>
      <c r="G49" s="1"/>
      <c r="H49" s="1"/>
    </row>
    <row r="50" spans="1:8" x14ac:dyDescent="0.25">
      <c r="A50" s="36" t="s">
        <v>179</v>
      </c>
      <c r="B50" s="39">
        <v>0.15</v>
      </c>
      <c r="C50" s="15" t="s">
        <v>69</v>
      </c>
      <c r="D50" s="15" t="s">
        <v>29</v>
      </c>
      <c r="E50" s="15">
        <v>0.2</v>
      </c>
      <c r="F50" s="15">
        <f>$B$50*E50</f>
        <v>0.03</v>
      </c>
      <c r="G50" s="1"/>
      <c r="H50" s="1"/>
    </row>
    <row r="51" spans="1:8" x14ac:dyDescent="0.25">
      <c r="A51" s="37"/>
      <c r="B51" s="40"/>
      <c r="C51" s="15" t="s">
        <v>70</v>
      </c>
      <c r="D51" s="15" t="s">
        <v>35</v>
      </c>
      <c r="E51" s="15">
        <v>0.2</v>
      </c>
      <c r="F51" s="15">
        <f t="shared" ref="F51:F55" si="8">$B$50*E51</f>
        <v>0.03</v>
      </c>
      <c r="G51" s="1"/>
      <c r="H51" s="1"/>
    </row>
    <row r="52" spans="1:8" x14ac:dyDescent="0.25">
      <c r="A52" s="37"/>
      <c r="B52" s="40"/>
      <c r="C52" s="15" t="s">
        <v>71</v>
      </c>
      <c r="D52" s="15" t="s">
        <v>166</v>
      </c>
      <c r="E52" s="15">
        <v>0.2</v>
      </c>
      <c r="F52" s="15">
        <f t="shared" si="8"/>
        <v>0.03</v>
      </c>
      <c r="G52" s="1"/>
      <c r="H52" s="1"/>
    </row>
    <row r="53" spans="1:8" x14ac:dyDescent="0.25">
      <c r="A53" s="37"/>
      <c r="B53" s="40"/>
      <c r="C53" s="15" t="s">
        <v>72</v>
      </c>
      <c r="D53" s="15" t="s">
        <v>164</v>
      </c>
      <c r="E53" s="15">
        <v>0.15</v>
      </c>
      <c r="F53" s="15">
        <v>2.2499999999999999E-2</v>
      </c>
      <c r="G53" s="1"/>
      <c r="H53" s="1"/>
    </row>
    <row r="54" spans="1:8" x14ac:dyDescent="0.25">
      <c r="A54" s="37"/>
      <c r="B54" s="40"/>
      <c r="C54" s="15" t="s">
        <v>180</v>
      </c>
      <c r="D54" s="15" t="s">
        <v>165</v>
      </c>
      <c r="E54" s="15">
        <v>0.15</v>
      </c>
      <c r="F54" s="15">
        <v>2.2499999999999999E-2</v>
      </c>
      <c r="G54" s="1"/>
      <c r="H54" s="1"/>
    </row>
    <row r="55" spans="1:8" x14ac:dyDescent="0.25">
      <c r="A55" s="38"/>
      <c r="B55" s="41"/>
      <c r="C55" s="15" t="s">
        <v>181</v>
      </c>
      <c r="D55" s="15" t="s">
        <v>21</v>
      </c>
      <c r="E55" s="15">
        <v>0.1</v>
      </c>
      <c r="F55" s="15">
        <f t="shared" si="8"/>
        <v>1.4999999999999999E-2</v>
      </c>
      <c r="G55" s="1"/>
      <c r="H55" s="1"/>
    </row>
    <row r="56" spans="1:8" ht="17.25" customHeight="1" x14ac:dyDescent="0.25">
      <c r="A56" s="35" t="s">
        <v>9</v>
      </c>
      <c r="B56" s="34">
        <v>0.05</v>
      </c>
      <c r="C56" s="15" t="s">
        <v>73</v>
      </c>
      <c r="D56" s="15" t="s">
        <v>74</v>
      </c>
      <c r="E56" s="15">
        <v>0.35</v>
      </c>
      <c r="F56" s="15">
        <f>$B$56*E56</f>
        <v>1.7499999999999998E-2</v>
      </c>
      <c r="G56" s="1"/>
      <c r="H56" s="1"/>
    </row>
    <row r="57" spans="1:8" ht="17.25" customHeight="1" x14ac:dyDescent="0.25">
      <c r="A57" s="35"/>
      <c r="B57" s="34"/>
      <c r="C57" s="15" t="s">
        <v>147</v>
      </c>
      <c r="D57" s="15" t="s">
        <v>171</v>
      </c>
      <c r="E57" s="15">
        <v>0.35</v>
      </c>
      <c r="F57" s="15">
        <f>$B$56*E57</f>
        <v>1.7499999999999998E-2</v>
      </c>
      <c r="G57" s="1"/>
      <c r="H57" s="1"/>
    </row>
    <row r="58" spans="1:8" x14ac:dyDescent="0.25">
      <c r="A58" s="35"/>
      <c r="B58" s="34"/>
      <c r="C58" s="15" t="s">
        <v>147</v>
      </c>
      <c r="D58" s="15" t="s">
        <v>21</v>
      </c>
      <c r="E58" s="15">
        <v>0.3</v>
      </c>
      <c r="F58" s="15">
        <f>$B$56*E58</f>
        <v>1.4999999999999999E-2</v>
      </c>
      <c r="G58" s="1"/>
      <c r="H58" s="1"/>
    </row>
    <row r="59" spans="1:8" x14ac:dyDescent="0.25">
      <c r="A59" s="35" t="s">
        <v>148</v>
      </c>
      <c r="B59" s="34">
        <v>0.05</v>
      </c>
      <c r="C59" s="15" t="s">
        <v>75</v>
      </c>
      <c r="D59" s="15" t="s">
        <v>34</v>
      </c>
      <c r="E59" s="15">
        <v>0.1</v>
      </c>
      <c r="F59" s="15">
        <f>$B$59*E59</f>
        <v>5.000000000000001E-3</v>
      </c>
      <c r="G59" s="1"/>
      <c r="H59" s="1"/>
    </row>
    <row r="60" spans="1:8" x14ac:dyDescent="0.25">
      <c r="A60" s="35"/>
      <c r="B60" s="34"/>
      <c r="C60" s="15" t="s">
        <v>76</v>
      </c>
      <c r="D60" s="15" t="s">
        <v>27</v>
      </c>
      <c r="E60" s="15">
        <v>0.1</v>
      </c>
      <c r="F60" s="15">
        <f t="shared" ref="F60:F67" si="9">$B$59*E60</f>
        <v>5.000000000000001E-3</v>
      </c>
      <c r="G60" s="1"/>
      <c r="H60" s="1"/>
    </row>
    <row r="61" spans="1:8" x14ac:dyDescent="0.25">
      <c r="A61" s="35"/>
      <c r="B61" s="34"/>
      <c r="C61" s="15" t="s">
        <v>77</v>
      </c>
      <c r="D61" s="15" t="s">
        <v>20</v>
      </c>
      <c r="E61" s="15">
        <v>0.1</v>
      </c>
      <c r="F61" s="15">
        <f t="shared" si="9"/>
        <v>5.000000000000001E-3</v>
      </c>
      <c r="G61" s="1"/>
      <c r="H61" s="1"/>
    </row>
    <row r="62" spans="1:8" x14ac:dyDescent="0.25">
      <c r="A62" s="35"/>
      <c r="B62" s="34"/>
      <c r="C62" s="15" t="s">
        <v>78</v>
      </c>
      <c r="D62" s="15" t="s">
        <v>29</v>
      </c>
      <c r="E62" s="15">
        <v>0.1</v>
      </c>
      <c r="F62" s="15">
        <f t="shared" si="9"/>
        <v>5.000000000000001E-3</v>
      </c>
      <c r="G62" s="1"/>
      <c r="H62" s="1"/>
    </row>
    <row r="63" spans="1:8" x14ac:dyDescent="0.25">
      <c r="A63" s="35"/>
      <c r="B63" s="34"/>
      <c r="C63" s="15" t="s">
        <v>79</v>
      </c>
      <c r="D63" s="15" t="s">
        <v>30</v>
      </c>
      <c r="E63" s="15">
        <v>0.1</v>
      </c>
      <c r="F63" s="15">
        <f t="shared" si="9"/>
        <v>5.000000000000001E-3</v>
      </c>
      <c r="G63" s="1"/>
      <c r="H63" s="1"/>
    </row>
    <row r="64" spans="1:8" x14ac:dyDescent="0.25">
      <c r="A64" s="35"/>
      <c r="B64" s="34"/>
      <c r="C64" s="15" t="s">
        <v>80</v>
      </c>
      <c r="D64" s="15" t="s">
        <v>25</v>
      </c>
      <c r="E64" s="15">
        <v>0.1</v>
      </c>
      <c r="F64" s="15">
        <f t="shared" si="9"/>
        <v>5.000000000000001E-3</v>
      </c>
      <c r="G64" s="1"/>
      <c r="H64" s="1"/>
    </row>
    <row r="65" spans="1:8" x14ac:dyDescent="0.25">
      <c r="A65" s="35"/>
      <c r="B65" s="34"/>
      <c r="C65" s="15" t="s">
        <v>81</v>
      </c>
      <c r="D65" s="15" t="s">
        <v>10</v>
      </c>
      <c r="E65" s="15">
        <v>0.1</v>
      </c>
      <c r="F65" s="15">
        <f t="shared" si="9"/>
        <v>5.000000000000001E-3</v>
      </c>
      <c r="G65" s="1"/>
      <c r="H65" s="1"/>
    </row>
    <row r="66" spans="1:8" x14ac:dyDescent="0.25">
      <c r="A66" s="35"/>
      <c r="B66" s="34"/>
      <c r="C66" s="15" t="s">
        <v>82</v>
      </c>
      <c r="D66" s="15" t="s">
        <v>74</v>
      </c>
      <c r="E66" s="15">
        <v>0.1</v>
      </c>
      <c r="F66" s="15">
        <f t="shared" si="9"/>
        <v>5.000000000000001E-3</v>
      </c>
      <c r="G66" s="1"/>
      <c r="H66" s="1"/>
    </row>
    <row r="67" spans="1:8" x14ac:dyDescent="0.25">
      <c r="A67" s="35"/>
      <c r="B67" s="34"/>
      <c r="C67" s="15" t="s">
        <v>149</v>
      </c>
      <c r="D67" s="15" t="s">
        <v>21</v>
      </c>
      <c r="E67" s="15">
        <v>0.2</v>
      </c>
      <c r="F67" s="15">
        <f t="shared" si="9"/>
        <v>1.0000000000000002E-2</v>
      </c>
      <c r="G67" s="1"/>
      <c r="H67" s="1"/>
    </row>
    <row r="68" spans="1:8" x14ac:dyDescent="0.25">
      <c r="B68" s="14"/>
      <c r="H68" s="17" t="s">
        <v>170</v>
      </c>
    </row>
    <row r="69" spans="1:8" x14ac:dyDescent="0.25">
      <c r="B69" s="14">
        <f>SUM(B6:B67)</f>
        <v>1.0000000000000002</v>
      </c>
      <c r="F69" s="14">
        <f>SUM(F6:F67)</f>
        <v>1</v>
      </c>
    </row>
  </sheetData>
  <mergeCells count="25">
    <mergeCell ref="A2:H2"/>
    <mergeCell ref="A40:A43"/>
    <mergeCell ref="B40:B43"/>
    <mergeCell ref="A44:A49"/>
    <mergeCell ref="B44:B49"/>
    <mergeCell ref="A23:A28"/>
    <mergeCell ref="B23:B28"/>
    <mergeCell ref="A29:A33"/>
    <mergeCell ref="B29:B33"/>
    <mergeCell ref="A34:A39"/>
    <mergeCell ref="A6:A8"/>
    <mergeCell ref="B6:B8"/>
    <mergeCell ref="A9:A13"/>
    <mergeCell ref="B9:B13"/>
    <mergeCell ref="B34:B39"/>
    <mergeCell ref="A16:A22"/>
    <mergeCell ref="B16:B22"/>
    <mergeCell ref="A14:A15"/>
    <mergeCell ref="B14:B15"/>
    <mergeCell ref="A59:A67"/>
    <mergeCell ref="B59:B67"/>
    <mergeCell ref="A50:A55"/>
    <mergeCell ref="B50:B55"/>
    <mergeCell ref="A56:A58"/>
    <mergeCell ref="B56:B58"/>
  </mergeCells>
  <phoneticPr fontId="3" type="noConversion"/>
  <pageMargins left="0.25" right="0.25" top="0.75" bottom="0.75" header="0.3" footer="0.3"/>
  <pageSetup paperSize="9" scale="61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workbookViewId="0">
      <selection activeCell="W23" sqref="W23"/>
    </sheetView>
  </sheetViews>
  <sheetFormatPr baseColWidth="10" defaultRowHeight="15" x14ac:dyDescent="0.25"/>
  <cols>
    <col min="1" max="1" width="13.5703125" style="2" customWidth="1"/>
    <col min="2" max="2" width="30.7109375" style="2" customWidth="1"/>
    <col min="3" max="3" width="14.85546875" style="3" customWidth="1"/>
    <col min="4" max="4" width="9.7109375" customWidth="1"/>
    <col min="5" max="5" width="14.140625" customWidth="1"/>
    <col min="6" max="7" width="16" style="3" customWidth="1"/>
    <col min="8" max="8" width="11.85546875" customWidth="1"/>
    <col min="9" max="9" width="20.42578125" customWidth="1"/>
    <col min="10" max="10" width="5.7109375" customWidth="1"/>
    <col min="11" max="26" width="5.140625" customWidth="1"/>
  </cols>
  <sheetData>
    <row r="1" spans="1:9" ht="60" customHeight="1" thickBot="1" x14ac:dyDescent="0.3">
      <c r="B1" s="42" t="s">
        <v>150</v>
      </c>
      <c r="C1" s="43"/>
      <c r="D1" s="43"/>
      <c r="E1" s="43"/>
      <c r="F1" s="43"/>
      <c r="G1" s="43"/>
      <c r="H1" s="43"/>
      <c r="I1" s="44"/>
    </row>
    <row r="2" spans="1:9" ht="60" customHeight="1" x14ac:dyDescent="0.25">
      <c r="B2" s="29"/>
      <c r="C2" s="29"/>
      <c r="D2" s="29"/>
      <c r="E2" s="29"/>
      <c r="F2" s="29"/>
      <c r="G2" s="29"/>
    </row>
    <row r="4" spans="1:9" ht="60" x14ac:dyDescent="0.25">
      <c r="A4" s="4"/>
      <c r="B4" s="5" t="s">
        <v>6</v>
      </c>
      <c r="C4" s="6" t="s">
        <v>3</v>
      </c>
      <c r="D4" s="5" t="s">
        <v>1</v>
      </c>
      <c r="E4" s="5" t="s">
        <v>2</v>
      </c>
      <c r="F4" s="6" t="s">
        <v>12</v>
      </c>
      <c r="G4" s="6" t="s">
        <v>7</v>
      </c>
      <c r="H4" s="32" t="s">
        <v>146</v>
      </c>
      <c r="I4" s="31" t="s">
        <v>169</v>
      </c>
    </row>
    <row r="5" spans="1:9" ht="22.5" customHeight="1" x14ac:dyDescent="0.25">
      <c r="A5" s="45"/>
      <c r="B5" s="46" t="s">
        <v>159</v>
      </c>
      <c r="C5" s="47">
        <v>0.25</v>
      </c>
      <c r="D5" s="1" t="s">
        <v>88</v>
      </c>
      <c r="E5" s="9" t="s">
        <v>84</v>
      </c>
      <c r="F5" s="9">
        <v>0.15</v>
      </c>
      <c r="G5" s="15">
        <f>$C$5*F5</f>
        <v>3.7499999999999999E-2</v>
      </c>
      <c r="H5" s="1"/>
      <c r="I5" s="1"/>
    </row>
    <row r="6" spans="1:9" x14ac:dyDescent="0.25">
      <c r="A6" s="45"/>
      <c r="B6" s="46"/>
      <c r="C6" s="46"/>
      <c r="D6" s="1" t="s">
        <v>89</v>
      </c>
      <c r="E6" s="9" t="s">
        <v>85</v>
      </c>
      <c r="F6" s="9">
        <v>0.15</v>
      </c>
      <c r="G6" s="15">
        <f t="shared" ref="G6:G9" si="0">$C$5*F6</f>
        <v>3.7499999999999999E-2</v>
      </c>
      <c r="H6" s="1"/>
      <c r="I6" s="1"/>
    </row>
    <row r="7" spans="1:9" x14ac:dyDescent="0.25">
      <c r="A7" s="45"/>
      <c r="B7" s="46"/>
      <c r="C7" s="46"/>
      <c r="D7" s="1" t="s">
        <v>90</v>
      </c>
      <c r="E7" s="9" t="s">
        <v>86</v>
      </c>
      <c r="F7" s="9">
        <v>0.15</v>
      </c>
      <c r="G7" s="15">
        <f t="shared" si="0"/>
        <v>3.7499999999999999E-2</v>
      </c>
      <c r="H7" s="1"/>
      <c r="I7" s="1"/>
    </row>
    <row r="8" spans="1:9" x14ac:dyDescent="0.25">
      <c r="A8" s="45"/>
      <c r="B8" s="46"/>
      <c r="C8" s="46"/>
      <c r="D8" s="1" t="s">
        <v>91</v>
      </c>
      <c r="E8" s="9" t="s">
        <v>87</v>
      </c>
      <c r="F8" s="9">
        <v>0.5</v>
      </c>
      <c r="G8" s="15">
        <f t="shared" si="0"/>
        <v>0.125</v>
      </c>
      <c r="H8" s="1"/>
      <c r="I8" s="1"/>
    </row>
    <row r="9" spans="1:9" x14ac:dyDescent="0.25">
      <c r="A9" s="45"/>
      <c r="B9" s="46"/>
      <c r="C9" s="46"/>
      <c r="D9" s="1" t="s">
        <v>92</v>
      </c>
      <c r="E9" s="1" t="s">
        <v>21</v>
      </c>
      <c r="F9" s="9">
        <v>0.05</v>
      </c>
      <c r="G9" s="15">
        <f t="shared" si="0"/>
        <v>1.2500000000000001E-2</v>
      </c>
      <c r="H9" s="1"/>
      <c r="I9" s="1"/>
    </row>
    <row r="10" spans="1:9" x14ac:dyDescent="0.25">
      <c r="A10" s="45"/>
      <c r="B10" s="46" t="s">
        <v>0</v>
      </c>
      <c r="C10" s="54">
        <v>0.1</v>
      </c>
      <c r="D10" s="10" t="s">
        <v>95</v>
      </c>
      <c r="E10" s="1" t="s">
        <v>93</v>
      </c>
      <c r="F10" s="9">
        <v>0.35</v>
      </c>
      <c r="G10" s="15">
        <f>$C$10*F10</f>
        <v>3.4999999999999996E-2</v>
      </c>
      <c r="H10" s="1"/>
      <c r="I10" s="1"/>
    </row>
    <row r="11" spans="1:9" x14ac:dyDescent="0.25">
      <c r="A11" s="45"/>
      <c r="B11" s="46"/>
      <c r="C11" s="54"/>
      <c r="D11" s="10" t="s">
        <v>96</v>
      </c>
      <c r="E11" s="1" t="s">
        <v>94</v>
      </c>
      <c r="F11" s="9">
        <v>0.35</v>
      </c>
      <c r="G11" s="15">
        <f t="shared" ref="G11:G12" si="1">$C$10*F11</f>
        <v>3.4999999999999996E-2</v>
      </c>
      <c r="H11" s="1"/>
      <c r="I11" s="1"/>
    </row>
    <row r="12" spans="1:9" x14ac:dyDescent="0.25">
      <c r="A12" s="45"/>
      <c r="B12" s="46"/>
      <c r="C12" s="54"/>
      <c r="D12" s="10" t="s">
        <v>97</v>
      </c>
      <c r="E12" s="1" t="s">
        <v>21</v>
      </c>
      <c r="F12" s="9">
        <v>0.3</v>
      </c>
      <c r="G12" s="15">
        <f t="shared" si="1"/>
        <v>0.03</v>
      </c>
      <c r="H12" s="1"/>
      <c r="I12" s="1"/>
    </row>
    <row r="13" spans="1:9" x14ac:dyDescent="0.25">
      <c r="A13" s="45"/>
      <c r="B13" s="48" t="s">
        <v>160</v>
      </c>
      <c r="C13" s="51">
        <v>0.3</v>
      </c>
      <c r="D13" s="1" t="s">
        <v>98</v>
      </c>
      <c r="E13" s="1" t="s">
        <v>29</v>
      </c>
      <c r="F13" s="9">
        <v>0.1</v>
      </c>
      <c r="G13" s="15">
        <f>$C$13*F13</f>
        <v>0.03</v>
      </c>
      <c r="H13" s="1"/>
      <c r="I13" s="1"/>
    </row>
    <row r="14" spans="1:9" x14ac:dyDescent="0.25">
      <c r="A14" s="45"/>
      <c r="B14" s="49"/>
      <c r="C14" s="52"/>
      <c r="D14" s="1" t="s">
        <v>129</v>
      </c>
      <c r="E14" s="1" t="s">
        <v>118</v>
      </c>
      <c r="F14" s="9">
        <v>0.1</v>
      </c>
      <c r="G14" s="15">
        <f t="shared" ref="G14:G22" si="2">$C$13*F14</f>
        <v>0.03</v>
      </c>
      <c r="H14" s="1"/>
      <c r="I14" s="1"/>
    </row>
    <row r="15" spans="1:9" x14ac:dyDescent="0.25">
      <c r="A15" s="45"/>
      <c r="B15" s="49"/>
      <c r="C15" s="52"/>
      <c r="D15" s="1" t="s">
        <v>130</v>
      </c>
      <c r="E15" s="1" t="s">
        <v>121</v>
      </c>
      <c r="F15" s="9">
        <v>0.1</v>
      </c>
      <c r="G15" s="15">
        <f t="shared" si="2"/>
        <v>0.03</v>
      </c>
      <c r="H15" s="1"/>
      <c r="I15" s="1"/>
    </row>
    <row r="16" spans="1:9" x14ac:dyDescent="0.25">
      <c r="A16" s="45"/>
      <c r="B16" s="49"/>
      <c r="C16" s="52"/>
      <c r="D16" s="1" t="s">
        <v>131</v>
      </c>
      <c r="E16" s="1" t="s">
        <v>99</v>
      </c>
      <c r="F16" s="9">
        <v>0.1</v>
      </c>
      <c r="G16" s="15">
        <f t="shared" si="2"/>
        <v>0.03</v>
      </c>
      <c r="H16" s="1"/>
      <c r="I16" s="1"/>
    </row>
    <row r="17" spans="1:9" x14ac:dyDescent="0.25">
      <c r="A17" s="45"/>
      <c r="B17" s="49"/>
      <c r="C17" s="52"/>
      <c r="D17" s="1" t="s">
        <v>132</v>
      </c>
      <c r="E17" s="1" t="s">
        <v>100</v>
      </c>
      <c r="F17" s="9">
        <v>0.1</v>
      </c>
      <c r="G17" s="15">
        <f t="shared" si="2"/>
        <v>0.03</v>
      </c>
      <c r="H17" s="1"/>
      <c r="I17" s="1"/>
    </row>
    <row r="18" spans="1:9" x14ac:dyDescent="0.25">
      <c r="A18" s="45"/>
      <c r="B18" s="49"/>
      <c r="C18" s="52"/>
      <c r="D18" s="1" t="s">
        <v>133</v>
      </c>
      <c r="E18" s="1" t="s">
        <v>101</v>
      </c>
      <c r="F18" s="9">
        <v>0.1</v>
      </c>
      <c r="G18" s="15">
        <f t="shared" si="2"/>
        <v>0.03</v>
      </c>
      <c r="H18" s="1"/>
      <c r="I18" s="1"/>
    </row>
    <row r="19" spans="1:9" x14ac:dyDescent="0.25">
      <c r="A19" s="45"/>
      <c r="B19" s="49"/>
      <c r="C19" s="52"/>
      <c r="D19" s="1" t="s">
        <v>134</v>
      </c>
      <c r="E19" s="1" t="s">
        <v>27</v>
      </c>
      <c r="F19" s="9">
        <v>0.1</v>
      </c>
      <c r="G19" s="15">
        <f t="shared" si="2"/>
        <v>0.03</v>
      </c>
      <c r="H19" s="1"/>
      <c r="I19" s="1"/>
    </row>
    <row r="20" spans="1:9" x14ac:dyDescent="0.25">
      <c r="A20" s="45"/>
      <c r="B20" s="49"/>
      <c r="C20" s="52"/>
      <c r="D20" s="1" t="s">
        <v>161</v>
      </c>
      <c r="E20" s="1" t="s">
        <v>164</v>
      </c>
      <c r="F20" s="9">
        <v>0.1</v>
      </c>
      <c r="G20" s="15">
        <f t="shared" si="2"/>
        <v>0.03</v>
      </c>
      <c r="H20" s="1"/>
      <c r="I20" s="1"/>
    </row>
    <row r="21" spans="1:9" x14ac:dyDescent="0.25">
      <c r="A21" s="45"/>
      <c r="B21" s="49"/>
      <c r="C21" s="52"/>
      <c r="D21" s="1" t="s">
        <v>162</v>
      </c>
      <c r="E21" s="1" t="s">
        <v>165</v>
      </c>
      <c r="F21" s="9">
        <v>0.1</v>
      </c>
      <c r="G21" s="15">
        <f t="shared" si="2"/>
        <v>0.03</v>
      </c>
      <c r="H21" s="1"/>
      <c r="I21" s="1"/>
    </row>
    <row r="22" spans="1:9" x14ac:dyDescent="0.25">
      <c r="A22" s="45"/>
      <c r="B22" s="50"/>
      <c r="C22" s="53"/>
      <c r="D22" s="1" t="s">
        <v>163</v>
      </c>
      <c r="E22" s="1" t="s">
        <v>21</v>
      </c>
      <c r="F22" s="9">
        <v>0.1</v>
      </c>
      <c r="G22" s="15">
        <f t="shared" si="2"/>
        <v>0.03</v>
      </c>
      <c r="H22" s="1"/>
      <c r="I22" s="1"/>
    </row>
    <row r="23" spans="1:9" x14ac:dyDescent="0.25">
      <c r="A23" s="45"/>
      <c r="B23" s="46" t="s">
        <v>127</v>
      </c>
      <c r="C23" s="47">
        <v>0.1</v>
      </c>
      <c r="D23" s="1" t="s">
        <v>135</v>
      </c>
      <c r="E23" s="1" t="s">
        <v>128</v>
      </c>
      <c r="F23" s="9">
        <v>0.5</v>
      </c>
      <c r="G23" s="15">
        <f>$C$23*F23</f>
        <v>0.05</v>
      </c>
      <c r="H23" s="1"/>
      <c r="I23" s="1"/>
    </row>
    <row r="24" spans="1:9" x14ac:dyDescent="0.25">
      <c r="A24" s="45"/>
      <c r="B24" s="46"/>
      <c r="C24" s="46"/>
      <c r="D24" s="1" t="s">
        <v>136</v>
      </c>
      <c r="E24" s="1" t="s">
        <v>21</v>
      </c>
      <c r="F24" s="9">
        <v>0.5</v>
      </c>
      <c r="G24" s="15">
        <f>$C$23*F24</f>
        <v>0.05</v>
      </c>
      <c r="H24" s="1"/>
      <c r="I24" s="1"/>
    </row>
    <row r="25" spans="1:9" x14ac:dyDescent="0.25">
      <c r="A25" s="45"/>
      <c r="B25" s="46" t="s">
        <v>4</v>
      </c>
      <c r="C25" s="47">
        <v>0.1</v>
      </c>
      <c r="D25" s="1" t="s">
        <v>137</v>
      </c>
      <c r="E25" s="1" t="s">
        <v>122</v>
      </c>
      <c r="F25" s="9">
        <v>0.3</v>
      </c>
      <c r="G25" s="15">
        <f>$C$25*F25</f>
        <v>0.03</v>
      </c>
      <c r="H25" s="1"/>
      <c r="I25" s="1"/>
    </row>
    <row r="26" spans="1:9" x14ac:dyDescent="0.25">
      <c r="A26" s="45"/>
      <c r="B26" s="46"/>
      <c r="C26" s="46"/>
      <c r="D26" s="1" t="s">
        <v>138</v>
      </c>
      <c r="E26" s="1" t="s">
        <v>124</v>
      </c>
      <c r="F26" s="9">
        <v>0.3</v>
      </c>
      <c r="G26" s="15">
        <f t="shared" ref="G26:G27" si="3">$C$25*F26</f>
        <v>0.03</v>
      </c>
      <c r="H26" s="1"/>
      <c r="I26" s="1"/>
    </row>
    <row r="27" spans="1:9" x14ac:dyDescent="0.25">
      <c r="A27" s="45"/>
      <c r="B27" s="46"/>
      <c r="C27" s="46"/>
      <c r="D27" s="1" t="s">
        <v>139</v>
      </c>
      <c r="E27" s="1" t="s">
        <v>123</v>
      </c>
      <c r="F27" s="9">
        <v>0.3</v>
      </c>
      <c r="G27" s="15">
        <f t="shared" si="3"/>
        <v>0.03</v>
      </c>
      <c r="H27" s="1"/>
      <c r="I27" s="1"/>
    </row>
    <row r="28" spans="1:9" x14ac:dyDescent="0.25">
      <c r="A28" s="45"/>
      <c r="B28" s="46"/>
      <c r="C28" s="46"/>
      <c r="D28" s="1" t="s">
        <v>140</v>
      </c>
      <c r="E28" s="1" t="s">
        <v>21</v>
      </c>
      <c r="F28" s="9">
        <v>0.1</v>
      </c>
      <c r="G28" s="15">
        <f>$C$25*F28</f>
        <v>1.0000000000000002E-2</v>
      </c>
      <c r="H28" s="1"/>
      <c r="I28" s="1"/>
    </row>
    <row r="29" spans="1:9" x14ac:dyDescent="0.25">
      <c r="A29" s="45"/>
      <c r="B29" s="46" t="s">
        <v>5</v>
      </c>
      <c r="C29" s="47">
        <v>0.1</v>
      </c>
      <c r="D29" s="1" t="s">
        <v>141</v>
      </c>
      <c r="E29" s="9" t="s">
        <v>119</v>
      </c>
      <c r="F29" s="9">
        <v>0.3</v>
      </c>
      <c r="G29" s="15">
        <f>$C$29*F29</f>
        <v>0.03</v>
      </c>
      <c r="H29" s="1"/>
      <c r="I29" s="1"/>
    </row>
    <row r="30" spans="1:9" x14ac:dyDescent="0.25">
      <c r="A30" s="45"/>
      <c r="B30" s="46"/>
      <c r="C30" s="46"/>
      <c r="D30" s="1" t="s">
        <v>142</v>
      </c>
      <c r="E30" s="9" t="s">
        <v>120</v>
      </c>
      <c r="F30" s="9">
        <v>0.3</v>
      </c>
      <c r="G30" s="15">
        <f t="shared" ref="G30:G33" si="4">$C$29*F30</f>
        <v>0.03</v>
      </c>
      <c r="H30" s="1"/>
      <c r="I30" s="1"/>
    </row>
    <row r="31" spans="1:9" x14ac:dyDescent="0.25">
      <c r="A31" s="45"/>
      <c r="B31" s="46"/>
      <c r="C31" s="46"/>
      <c r="D31" s="1" t="s">
        <v>143</v>
      </c>
      <c r="E31" s="11" t="s">
        <v>125</v>
      </c>
      <c r="F31" s="9">
        <v>0.15</v>
      </c>
      <c r="G31" s="15">
        <f t="shared" si="4"/>
        <v>1.4999999999999999E-2</v>
      </c>
      <c r="H31" s="1"/>
      <c r="I31" s="1"/>
    </row>
    <row r="32" spans="1:9" x14ac:dyDescent="0.25">
      <c r="A32" s="45"/>
      <c r="B32" s="46"/>
      <c r="C32" s="46"/>
      <c r="D32" s="1" t="s">
        <v>144</v>
      </c>
      <c r="E32" s="11" t="s">
        <v>126</v>
      </c>
      <c r="F32" s="9">
        <v>0.15</v>
      </c>
      <c r="G32" s="15">
        <f t="shared" si="4"/>
        <v>1.4999999999999999E-2</v>
      </c>
      <c r="H32" s="1"/>
      <c r="I32" s="1"/>
    </row>
    <row r="33" spans="1:9" x14ac:dyDescent="0.25">
      <c r="A33" s="45"/>
      <c r="B33" s="46"/>
      <c r="C33" s="46"/>
      <c r="D33" s="1" t="s">
        <v>145</v>
      </c>
      <c r="E33" s="1" t="s">
        <v>21</v>
      </c>
      <c r="F33" s="9">
        <v>0.1</v>
      </c>
      <c r="G33" s="15">
        <f t="shared" si="4"/>
        <v>1.0000000000000002E-2</v>
      </c>
      <c r="H33" s="1"/>
      <c r="I33" s="1"/>
    </row>
    <row r="34" spans="1:9" x14ac:dyDescent="0.25">
      <c r="A34" s="45"/>
      <c r="B34" s="46" t="s">
        <v>109</v>
      </c>
      <c r="C34" s="47">
        <v>0.05</v>
      </c>
      <c r="D34" s="1" t="s">
        <v>110</v>
      </c>
      <c r="E34" s="1" t="s">
        <v>102</v>
      </c>
      <c r="F34" s="9">
        <v>0.2</v>
      </c>
      <c r="G34" s="15">
        <f>$C$34*F34</f>
        <v>1.0000000000000002E-2</v>
      </c>
      <c r="H34" s="1"/>
      <c r="I34" s="1"/>
    </row>
    <row r="35" spans="1:9" x14ac:dyDescent="0.25">
      <c r="A35" s="45"/>
      <c r="B35" s="46"/>
      <c r="C35" s="46"/>
      <c r="D35" s="1" t="s">
        <v>111</v>
      </c>
      <c r="E35" s="1" t="s">
        <v>103</v>
      </c>
      <c r="F35" s="9">
        <v>0.15</v>
      </c>
      <c r="G35" s="15">
        <f t="shared" ref="G35:G41" si="5">$C$34*F35</f>
        <v>7.4999999999999997E-3</v>
      </c>
      <c r="H35" s="1"/>
      <c r="I35" s="1"/>
    </row>
    <row r="36" spans="1:9" x14ac:dyDescent="0.25">
      <c r="A36" s="45"/>
      <c r="B36" s="46"/>
      <c r="C36" s="46"/>
      <c r="D36" s="1" t="s">
        <v>112</v>
      </c>
      <c r="E36" s="1" t="s">
        <v>104</v>
      </c>
      <c r="F36" s="9">
        <v>0.1</v>
      </c>
      <c r="G36" s="15">
        <f t="shared" si="5"/>
        <v>5.000000000000001E-3</v>
      </c>
      <c r="H36" s="1"/>
      <c r="I36" s="1"/>
    </row>
    <row r="37" spans="1:9" x14ac:dyDescent="0.25">
      <c r="A37" s="45"/>
      <c r="B37" s="46"/>
      <c r="C37" s="46"/>
      <c r="D37" s="1" t="s">
        <v>113</v>
      </c>
      <c r="E37" s="1" t="s">
        <v>105</v>
      </c>
      <c r="F37" s="9">
        <v>0.1</v>
      </c>
      <c r="G37" s="15">
        <f t="shared" si="5"/>
        <v>5.000000000000001E-3</v>
      </c>
      <c r="H37" s="1"/>
      <c r="I37" s="1"/>
    </row>
    <row r="38" spans="1:9" x14ac:dyDescent="0.25">
      <c r="A38" s="45"/>
      <c r="B38" s="46"/>
      <c r="C38" s="46"/>
      <c r="D38" s="1" t="s">
        <v>114</v>
      </c>
      <c r="E38" s="1" t="s">
        <v>106</v>
      </c>
      <c r="F38" s="9">
        <v>0.2</v>
      </c>
      <c r="G38" s="15">
        <f t="shared" si="5"/>
        <v>1.0000000000000002E-2</v>
      </c>
      <c r="H38" s="1"/>
      <c r="I38" s="1"/>
    </row>
    <row r="39" spans="1:9" x14ac:dyDescent="0.25">
      <c r="A39" s="45"/>
      <c r="B39" s="46"/>
      <c r="C39" s="46"/>
      <c r="D39" s="1" t="s">
        <v>115</v>
      </c>
      <c r="E39" s="1" t="s">
        <v>107</v>
      </c>
      <c r="F39" s="9">
        <v>0.1</v>
      </c>
      <c r="G39" s="15">
        <f t="shared" si="5"/>
        <v>5.000000000000001E-3</v>
      </c>
      <c r="H39" s="1"/>
      <c r="I39" s="1"/>
    </row>
    <row r="40" spans="1:9" x14ac:dyDescent="0.25">
      <c r="A40" s="45"/>
      <c r="B40" s="46"/>
      <c r="C40" s="46"/>
      <c r="D40" s="1" t="s">
        <v>116</v>
      </c>
      <c r="E40" s="1" t="s">
        <v>108</v>
      </c>
      <c r="F40" s="9">
        <v>0.1</v>
      </c>
      <c r="G40" s="15">
        <f t="shared" si="5"/>
        <v>5.000000000000001E-3</v>
      </c>
      <c r="H40" s="1"/>
      <c r="I40" s="1"/>
    </row>
    <row r="41" spans="1:9" x14ac:dyDescent="0.25">
      <c r="A41" s="45"/>
      <c r="B41" s="46"/>
      <c r="C41" s="46"/>
      <c r="D41" s="1" t="s">
        <v>117</v>
      </c>
      <c r="E41" s="1" t="s">
        <v>21</v>
      </c>
      <c r="F41" s="9">
        <v>0.05</v>
      </c>
      <c r="G41" s="15">
        <f t="shared" si="5"/>
        <v>2.5000000000000005E-3</v>
      </c>
      <c r="H41" s="1"/>
      <c r="I41" s="1"/>
    </row>
    <row r="42" spans="1:9" x14ac:dyDescent="0.25">
      <c r="I42" s="17" t="s">
        <v>170</v>
      </c>
    </row>
    <row r="43" spans="1:9" x14ac:dyDescent="0.25">
      <c r="C43" s="3">
        <f>SUM(C5:C41)</f>
        <v>0.99999999999999989</v>
      </c>
      <c r="G43" s="3">
        <f>SUM(G5:G41)</f>
        <v>1.0000000000000004</v>
      </c>
    </row>
  </sheetData>
  <mergeCells count="16">
    <mergeCell ref="B1:I1"/>
    <mergeCell ref="A5:A41"/>
    <mergeCell ref="B5:B9"/>
    <mergeCell ref="C5:C9"/>
    <mergeCell ref="B10:B12"/>
    <mergeCell ref="B13:B22"/>
    <mergeCell ref="B23:B24"/>
    <mergeCell ref="B25:B28"/>
    <mergeCell ref="B29:B33"/>
    <mergeCell ref="B34:B41"/>
    <mergeCell ref="C34:C41"/>
    <mergeCell ref="C29:C33"/>
    <mergeCell ref="C25:C28"/>
    <mergeCell ref="C23:C24"/>
    <mergeCell ref="C13:C22"/>
    <mergeCell ref="C10:C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PUNTUACIÓN TOTAL LOTES</vt:lpstr>
      <vt:lpstr>VALORACIÓN ECONOMICA LOTE1</vt:lpstr>
      <vt:lpstr>VALORACIÓN ECONÓMICA LOTE2 </vt:lpstr>
      <vt:lpstr>'VALORACIÓN ECONOMICA LOTE1'!Área_de_impresión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2025-02-19T09:25:42Z</dcterms:modified>
</cp:coreProperties>
</file>