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mc:AlternateContent xmlns:mc="http://schemas.openxmlformats.org/markup-compatibility/2006">
    <mc:Choice Requires="x15">
      <x15ac:absPath xmlns:x15ac="http://schemas.microsoft.com/office/spreadsheetml/2010/11/ac" url="\\cabb.local\val\Comunicaciones\Proyectos\Generales\S00003883 - Mantenimiento Radio\XXXX - Licitación\00. PLIEGOS\V0\"/>
    </mc:Choice>
  </mc:AlternateContent>
  <xr:revisionPtr revIDLastSave="0" documentId="13_ncr:1_{8B8E2832-3BC0-4DE3-8AAF-E5C85ED9DF73}" xr6:coauthVersionLast="47" xr6:coauthVersionMax="47" xr10:uidLastSave="{00000000-0000-0000-0000-000000000000}"/>
  <bookViews>
    <workbookView xWindow="-120" yWindow="-120" windowWidth="29040" windowHeight="15720" xr2:uid="{00000000-000D-0000-FFFF-FFFF00000000}"/>
  </bookViews>
  <sheets>
    <sheet name="Lote1 - ANEXO 2 precios unitari" sheetId="1" r:id="rId1"/>
  </sheets>
  <definedNames>
    <definedName name="_xlnm._FilterDatabase" localSheetId="0" hidden="1">'Lote1 - ANEXO 2 precios unitari'!$B$4:$N$4</definedName>
    <definedName name="_xlnm.Print_Area" localSheetId="0">'Lote1 - ANEXO 2 precios unitari'!$B$1:$N$282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0" i="1" l="1"/>
  <c r="K281" i="1"/>
  <c r="K8" i="1" l="1"/>
  <c r="K10" i="1"/>
  <c r="K11" i="1"/>
  <c r="K12" i="1"/>
  <c r="L12" i="1" s="1"/>
  <c r="K13" i="1"/>
  <c r="L13" i="1" s="1"/>
  <c r="K14" i="1"/>
  <c r="L14" i="1" s="1"/>
  <c r="K17" i="1"/>
  <c r="L17" i="1" s="1"/>
  <c r="K18" i="1"/>
  <c r="L18" i="1" s="1"/>
  <c r="K19" i="1"/>
  <c r="L19" i="1" s="1"/>
  <c r="K22" i="1"/>
  <c r="K23" i="1"/>
  <c r="K24" i="1"/>
  <c r="K25" i="1"/>
  <c r="L25" i="1" s="1"/>
  <c r="K26" i="1"/>
  <c r="L26" i="1" s="1"/>
  <c r="K28" i="1"/>
  <c r="L28" i="1" s="1"/>
  <c r="K29" i="1"/>
  <c r="L29" i="1" s="1"/>
  <c r="K31" i="1"/>
  <c r="L31" i="1" s="1"/>
  <c r="K32" i="1"/>
  <c r="K33" i="1"/>
  <c r="L33" i="1" s="1"/>
  <c r="K34" i="1"/>
  <c r="K35" i="1"/>
  <c r="K36" i="1"/>
  <c r="L36" i="1" s="1"/>
  <c r="K37" i="1"/>
  <c r="L37" i="1" s="1"/>
  <c r="K38" i="1"/>
  <c r="L38" i="1" s="1"/>
  <c r="K39" i="1"/>
  <c r="K40" i="1"/>
  <c r="K41" i="1"/>
  <c r="L41" i="1" s="1"/>
  <c r="K42" i="1"/>
  <c r="L42" i="1" s="1"/>
  <c r="K43" i="1"/>
  <c r="L43" i="1" s="1"/>
  <c r="K44" i="1"/>
  <c r="L44" i="1" s="1"/>
  <c r="K45" i="1"/>
  <c r="K46" i="1"/>
  <c r="K47" i="1"/>
  <c r="K48" i="1"/>
  <c r="K49" i="1"/>
  <c r="L49" i="1" s="1"/>
  <c r="K50" i="1"/>
  <c r="K51" i="1"/>
  <c r="L51" i="1" s="1"/>
  <c r="K52" i="1"/>
  <c r="L52" i="1" s="1"/>
  <c r="K54" i="1"/>
  <c r="L54" i="1" s="1"/>
  <c r="K56" i="1"/>
  <c r="L56" i="1" s="1"/>
  <c r="K57" i="1"/>
  <c r="K58" i="1"/>
  <c r="K60" i="1"/>
  <c r="K61" i="1"/>
  <c r="L61" i="1" s="1"/>
  <c r="K62" i="1"/>
  <c r="L62" i="1" s="1"/>
  <c r="K63" i="1"/>
  <c r="L63" i="1" s="1"/>
  <c r="K64" i="1"/>
  <c r="L64" i="1" s="1"/>
  <c r="K65" i="1"/>
  <c r="L65" i="1" s="1"/>
  <c r="K66" i="1"/>
  <c r="K67" i="1"/>
  <c r="K70" i="1"/>
  <c r="K73" i="1"/>
  <c r="K74" i="1"/>
  <c r="L74" i="1" s="1"/>
  <c r="K76" i="1"/>
  <c r="L76" i="1" s="1"/>
  <c r="K79" i="1"/>
  <c r="K81" i="1"/>
  <c r="L81" i="1" s="1"/>
  <c r="K82" i="1"/>
  <c r="K85" i="1"/>
  <c r="K86" i="1"/>
  <c r="K89" i="1"/>
  <c r="L89" i="1" s="1"/>
  <c r="K91" i="1"/>
  <c r="K92" i="1"/>
  <c r="L92" i="1" s="1"/>
  <c r="K93" i="1"/>
  <c r="K94" i="1"/>
  <c r="L94" i="1" s="1"/>
  <c r="K95" i="1"/>
  <c r="K97" i="1"/>
  <c r="K98" i="1"/>
  <c r="L98" i="1" s="1"/>
  <c r="K99" i="1"/>
  <c r="K100" i="1"/>
  <c r="K102" i="1"/>
  <c r="L102" i="1" s="1"/>
  <c r="K103" i="1"/>
  <c r="L103" i="1" s="1"/>
  <c r="K104" i="1"/>
  <c r="L104" i="1" s="1"/>
  <c r="K105" i="1"/>
  <c r="K106" i="1"/>
  <c r="K107" i="1"/>
  <c r="L107" i="1" s="1"/>
  <c r="K109" i="1"/>
  <c r="K110" i="1"/>
  <c r="L110" i="1" s="1"/>
  <c r="K113" i="1"/>
  <c r="L113" i="1" s="1"/>
  <c r="K114" i="1"/>
  <c r="L114" i="1" s="1"/>
  <c r="K115" i="1"/>
  <c r="L115" i="1" s="1"/>
  <c r="K116" i="1"/>
  <c r="K117" i="1"/>
  <c r="K118" i="1"/>
  <c r="K119" i="1"/>
  <c r="K120" i="1"/>
  <c r="L120" i="1" s="1"/>
  <c r="K122" i="1"/>
  <c r="L122" i="1" s="1"/>
  <c r="K123" i="1"/>
  <c r="L123" i="1" s="1"/>
  <c r="K124" i="1"/>
  <c r="L124" i="1" s="1"/>
  <c r="K125" i="1"/>
  <c r="K127" i="1"/>
  <c r="K128" i="1"/>
  <c r="K129" i="1"/>
  <c r="L129" i="1" s="1"/>
  <c r="K131" i="1"/>
  <c r="K132" i="1"/>
  <c r="L132" i="1" s="1"/>
  <c r="K133" i="1"/>
  <c r="L133" i="1" s="1"/>
  <c r="K134" i="1"/>
  <c r="L134" i="1" s="1"/>
  <c r="K137" i="1"/>
  <c r="K138" i="1"/>
  <c r="K139" i="1"/>
  <c r="L139" i="1" s="1"/>
  <c r="K140" i="1"/>
  <c r="L140" i="1" s="1"/>
  <c r="K141" i="1"/>
  <c r="K142" i="1"/>
  <c r="K143" i="1"/>
  <c r="L143" i="1" s="1"/>
  <c r="K144" i="1"/>
  <c r="L144" i="1" s="1"/>
  <c r="K145" i="1"/>
  <c r="K147" i="1"/>
  <c r="K148" i="1"/>
  <c r="L148" i="1" s="1"/>
  <c r="K149" i="1"/>
  <c r="L149" i="1" s="1"/>
  <c r="K150" i="1"/>
  <c r="L150" i="1" s="1"/>
  <c r="K151" i="1"/>
  <c r="L151" i="1" s="1"/>
  <c r="K152" i="1"/>
  <c r="L152" i="1" s="1"/>
  <c r="K154" i="1"/>
  <c r="L154" i="1" s="1"/>
  <c r="K156" i="1"/>
  <c r="K158" i="1"/>
  <c r="K159" i="1"/>
  <c r="L159" i="1" s="1"/>
  <c r="K160" i="1"/>
  <c r="L160" i="1" s="1"/>
  <c r="K162" i="1"/>
  <c r="L162" i="1" s="1"/>
  <c r="K163" i="1"/>
  <c r="L163" i="1" s="1"/>
  <c r="K166" i="1"/>
  <c r="L166" i="1" s="1"/>
  <c r="K167" i="1"/>
  <c r="L167" i="1" s="1"/>
  <c r="K169" i="1"/>
  <c r="K170" i="1"/>
  <c r="K172" i="1"/>
  <c r="L172" i="1" s="1"/>
  <c r="K173" i="1"/>
  <c r="K174" i="1"/>
  <c r="L174" i="1" s="1"/>
  <c r="K175" i="1"/>
  <c r="L175" i="1" s="1"/>
  <c r="K177" i="1"/>
  <c r="L177" i="1" s="1"/>
  <c r="K179" i="1"/>
  <c r="L179" i="1" s="1"/>
  <c r="K182" i="1"/>
  <c r="K183" i="1"/>
  <c r="K184" i="1"/>
  <c r="L184" i="1" s="1"/>
  <c r="K186" i="1"/>
  <c r="K187" i="1"/>
  <c r="L187" i="1" s="1"/>
  <c r="K188" i="1"/>
  <c r="L188" i="1" s="1"/>
  <c r="K189" i="1"/>
  <c r="L189" i="1" s="1"/>
  <c r="K190" i="1"/>
  <c r="L190" i="1" s="1"/>
  <c r="K191" i="1"/>
  <c r="K192" i="1"/>
  <c r="K193" i="1"/>
  <c r="L193" i="1" s="1"/>
  <c r="K195" i="1"/>
  <c r="L195" i="1" s="1"/>
  <c r="K196" i="1"/>
  <c r="L196" i="1" s="1"/>
  <c r="K197" i="1"/>
  <c r="L197" i="1" s="1"/>
  <c r="K198" i="1"/>
  <c r="L198" i="1" s="1"/>
  <c r="K199" i="1"/>
  <c r="L199" i="1" s="1"/>
  <c r="K200" i="1"/>
  <c r="K203" i="1"/>
  <c r="K205" i="1"/>
  <c r="L205" i="1" s="1"/>
  <c r="K206" i="1"/>
  <c r="K208" i="1"/>
  <c r="L208" i="1" s="1"/>
  <c r="K211" i="1"/>
  <c r="L211" i="1" s="1"/>
  <c r="K212" i="1"/>
  <c r="L212" i="1" s="1"/>
  <c r="K214" i="1"/>
  <c r="L214" i="1" s="1"/>
  <c r="K215" i="1"/>
  <c r="K217" i="1"/>
  <c r="K218" i="1"/>
  <c r="L218" i="1" s="1"/>
  <c r="K220" i="1"/>
  <c r="L220" i="1" s="1"/>
  <c r="K222" i="1"/>
  <c r="K224" i="1"/>
  <c r="L224" i="1" s="1"/>
  <c r="K227" i="1"/>
  <c r="L227" i="1" s="1"/>
  <c r="K228" i="1"/>
  <c r="L228" i="1" s="1"/>
  <c r="K229" i="1"/>
  <c r="L79" i="1"/>
  <c r="L93" i="1"/>
  <c r="K242" i="1"/>
  <c r="L242" i="1" s="1"/>
  <c r="K249" i="1"/>
  <c r="L249" i="1" s="1"/>
  <c r="K250" i="1"/>
  <c r="L250" i="1" s="1"/>
  <c r="K252" i="1"/>
  <c r="K260" i="1"/>
  <c r="L260" i="1" s="1"/>
  <c r="K273" i="1"/>
  <c r="L273" i="1" s="1"/>
  <c r="L281" i="1"/>
  <c r="L45" i="1"/>
  <c r="L46" i="1"/>
  <c r="L67" i="1"/>
  <c r="L70" i="1"/>
  <c r="L85" i="1"/>
  <c r="L97" i="1"/>
  <c r="L106" i="1"/>
  <c r="L117" i="1"/>
  <c r="L127" i="1"/>
  <c r="L138" i="1"/>
  <c r="L147" i="1"/>
  <c r="L158" i="1"/>
  <c r="L170" i="1"/>
  <c r="F282" i="1"/>
  <c r="M69" i="1"/>
  <c r="M67" i="1"/>
  <c r="N67" i="1" s="1"/>
  <c r="M66" i="1"/>
  <c r="N66" i="1" s="1"/>
  <c r="L66" i="1"/>
  <c r="M65" i="1"/>
  <c r="N65" i="1" s="1"/>
  <c r="M64" i="1"/>
  <c r="N64" i="1" s="1"/>
  <c r="M63" i="1"/>
  <c r="N63" i="1" s="1"/>
  <c r="M62" i="1"/>
  <c r="N62" i="1" s="1"/>
  <c r="M61" i="1"/>
  <c r="N61" i="1" s="1"/>
  <c r="M60" i="1"/>
  <c r="N60" i="1" s="1"/>
  <c r="L60" i="1"/>
  <c r="M175" i="1"/>
  <c r="N175" i="1" s="1"/>
  <c r="M174" i="1"/>
  <c r="N174" i="1" s="1"/>
  <c r="M173" i="1"/>
  <c r="N173" i="1" s="1"/>
  <c r="L173" i="1"/>
  <c r="M172" i="1"/>
  <c r="N172" i="1" s="1"/>
  <c r="M170" i="1"/>
  <c r="N170" i="1" s="1"/>
  <c r="M169" i="1"/>
  <c r="N169" i="1" s="1"/>
  <c r="L169" i="1"/>
  <c r="M167" i="1"/>
  <c r="N167" i="1" s="1"/>
  <c r="H175" i="1"/>
  <c r="I175" i="1" s="1"/>
  <c r="H174" i="1"/>
  <c r="I174" i="1" s="1"/>
  <c r="H173" i="1"/>
  <c r="I173" i="1" s="1"/>
  <c r="H172" i="1"/>
  <c r="I172" i="1" s="1"/>
  <c r="H170" i="1"/>
  <c r="I170" i="1" s="1"/>
  <c r="H169" i="1"/>
  <c r="I169" i="1" s="1"/>
  <c r="H167" i="1"/>
  <c r="I167" i="1" s="1"/>
  <c r="H85" i="1"/>
  <c r="I85" i="1" s="1"/>
  <c r="H67" i="1"/>
  <c r="I67" i="1" s="1"/>
  <c r="H66" i="1"/>
  <c r="I66" i="1" s="1"/>
  <c r="H65" i="1"/>
  <c r="I65" i="1" s="1"/>
  <c r="H64" i="1"/>
  <c r="I64" i="1" s="1"/>
  <c r="H63" i="1"/>
  <c r="I63" i="1" s="1"/>
  <c r="H62" i="1"/>
  <c r="I62" i="1" s="1"/>
  <c r="H61" i="1"/>
  <c r="I61" i="1" s="1"/>
  <c r="H60" i="1"/>
  <c r="I60" i="1" s="1"/>
  <c r="M85" i="1"/>
  <c r="N85" i="1" s="1"/>
  <c r="M70" i="1"/>
  <c r="N70" i="1" s="1"/>
  <c r="H70" i="1"/>
  <c r="I70" i="1" s="1"/>
  <c r="M86" i="1"/>
  <c r="N86" i="1" s="1"/>
  <c r="L86" i="1"/>
  <c r="H86" i="1"/>
  <c r="I86" i="1" s="1"/>
  <c r="M177" i="1"/>
  <c r="N177" i="1" s="1"/>
  <c r="H177" i="1"/>
  <c r="I177" i="1" s="1"/>
  <c r="M179" i="1"/>
  <c r="N179" i="1" s="1"/>
  <c r="H179" i="1"/>
  <c r="I179" i="1" s="1"/>
  <c r="M166" i="1"/>
  <c r="N166" i="1" s="1"/>
  <c r="H166" i="1"/>
  <c r="I166" i="1" s="1"/>
  <c r="M260" i="1"/>
  <c r="N260" i="1" s="1"/>
  <c r="H260" i="1"/>
  <c r="I260" i="1" s="1"/>
  <c r="H281" i="1"/>
  <c r="I281" i="1" s="1"/>
  <c r="M281" i="1"/>
  <c r="N281" i="1" s="1"/>
  <c r="M250" i="1"/>
  <c r="N250" i="1" s="1"/>
  <c r="H250" i="1"/>
  <c r="I250" i="1" s="1"/>
  <c r="M56" i="1"/>
  <c r="N56" i="1" s="1"/>
  <c r="M273" i="1"/>
  <c r="N273" i="1" s="1"/>
  <c r="M252" i="1"/>
  <c r="N252" i="1" s="1"/>
  <c r="M249" i="1"/>
  <c r="N249" i="1" s="1"/>
  <c r="M242" i="1"/>
  <c r="N242" i="1" s="1"/>
  <c r="M229" i="1"/>
  <c r="N229" i="1" s="1"/>
  <c r="M228" i="1"/>
  <c r="N228" i="1" s="1"/>
  <c r="M227" i="1"/>
  <c r="N227" i="1" s="1"/>
  <c r="M224" i="1"/>
  <c r="N224" i="1" s="1"/>
  <c r="M222" i="1"/>
  <c r="N222" i="1" s="1"/>
  <c r="M220" i="1"/>
  <c r="N220" i="1" s="1"/>
  <c r="M218" i="1"/>
  <c r="N218" i="1" s="1"/>
  <c r="M217" i="1"/>
  <c r="N217" i="1" s="1"/>
  <c r="M215" i="1"/>
  <c r="N215" i="1" s="1"/>
  <c r="M214" i="1"/>
  <c r="N214" i="1" s="1"/>
  <c r="M212" i="1"/>
  <c r="N212" i="1" s="1"/>
  <c r="M211" i="1"/>
  <c r="N211" i="1" s="1"/>
  <c r="M208" i="1"/>
  <c r="N208" i="1" s="1"/>
  <c r="M206" i="1"/>
  <c r="N206" i="1" s="1"/>
  <c r="M205" i="1"/>
  <c r="N205" i="1" s="1"/>
  <c r="M203" i="1"/>
  <c r="N203" i="1" s="1"/>
  <c r="M200" i="1"/>
  <c r="N200" i="1" s="1"/>
  <c r="M199" i="1"/>
  <c r="N199" i="1" s="1"/>
  <c r="M198" i="1"/>
  <c r="N198" i="1" s="1"/>
  <c r="M197" i="1"/>
  <c r="N197" i="1" s="1"/>
  <c r="M196" i="1"/>
  <c r="N196" i="1" s="1"/>
  <c r="M195" i="1"/>
  <c r="N195" i="1" s="1"/>
  <c r="M193" i="1"/>
  <c r="N193" i="1" s="1"/>
  <c r="M192" i="1"/>
  <c r="N192" i="1" s="1"/>
  <c r="M191" i="1"/>
  <c r="N191" i="1" s="1"/>
  <c r="M190" i="1"/>
  <c r="N190" i="1" s="1"/>
  <c r="M189" i="1"/>
  <c r="N189" i="1" s="1"/>
  <c r="M188" i="1"/>
  <c r="N188" i="1" s="1"/>
  <c r="M187" i="1"/>
  <c r="N187" i="1" s="1"/>
  <c r="M186" i="1"/>
  <c r="N186" i="1" s="1"/>
  <c r="M184" i="1"/>
  <c r="N184" i="1" s="1"/>
  <c r="M183" i="1"/>
  <c r="N183" i="1" s="1"/>
  <c r="M182" i="1"/>
  <c r="N182" i="1" s="1"/>
  <c r="M163" i="1"/>
  <c r="N163" i="1" s="1"/>
  <c r="M162" i="1"/>
  <c r="N162" i="1" s="1"/>
  <c r="M160" i="1"/>
  <c r="N160" i="1" s="1"/>
  <c r="M159" i="1"/>
  <c r="N159" i="1" s="1"/>
  <c r="M158" i="1"/>
  <c r="N158" i="1" s="1"/>
  <c r="M156" i="1"/>
  <c r="N156" i="1" s="1"/>
  <c r="M154" i="1"/>
  <c r="N154" i="1" s="1"/>
  <c r="M152" i="1"/>
  <c r="N152" i="1" s="1"/>
  <c r="M151" i="1"/>
  <c r="N151" i="1" s="1"/>
  <c r="M150" i="1"/>
  <c r="N150" i="1" s="1"/>
  <c r="M149" i="1"/>
  <c r="N149" i="1" s="1"/>
  <c r="M148" i="1"/>
  <c r="N148" i="1" s="1"/>
  <c r="M147" i="1"/>
  <c r="N147" i="1" s="1"/>
  <c r="M145" i="1"/>
  <c r="N145" i="1" s="1"/>
  <c r="M144" i="1"/>
  <c r="N144" i="1" s="1"/>
  <c r="M143" i="1"/>
  <c r="N143" i="1" s="1"/>
  <c r="M142" i="1"/>
  <c r="N142" i="1" s="1"/>
  <c r="M141" i="1"/>
  <c r="N141" i="1" s="1"/>
  <c r="M140" i="1"/>
  <c r="N140" i="1" s="1"/>
  <c r="M139" i="1"/>
  <c r="N139" i="1" s="1"/>
  <c r="M138" i="1"/>
  <c r="N138" i="1" s="1"/>
  <c r="M137" i="1"/>
  <c r="N137" i="1" s="1"/>
  <c r="M134" i="1"/>
  <c r="N134" i="1" s="1"/>
  <c r="M133" i="1"/>
  <c r="N133" i="1" s="1"/>
  <c r="M132" i="1"/>
  <c r="N132" i="1" s="1"/>
  <c r="M131" i="1"/>
  <c r="N131" i="1" s="1"/>
  <c r="M129" i="1"/>
  <c r="N129" i="1" s="1"/>
  <c r="M128" i="1"/>
  <c r="N128" i="1" s="1"/>
  <c r="M127" i="1"/>
  <c r="N127" i="1" s="1"/>
  <c r="M125" i="1"/>
  <c r="N125" i="1" s="1"/>
  <c r="M124" i="1"/>
  <c r="N124" i="1" s="1"/>
  <c r="M123" i="1"/>
  <c r="N123" i="1" s="1"/>
  <c r="M122" i="1"/>
  <c r="N122" i="1" s="1"/>
  <c r="M120" i="1"/>
  <c r="N120" i="1" s="1"/>
  <c r="M119" i="1"/>
  <c r="N119" i="1" s="1"/>
  <c r="M118" i="1"/>
  <c r="N118" i="1" s="1"/>
  <c r="M117" i="1"/>
  <c r="N117" i="1" s="1"/>
  <c r="M116" i="1"/>
  <c r="N116" i="1" s="1"/>
  <c r="M115" i="1"/>
  <c r="N115" i="1" s="1"/>
  <c r="M114" i="1"/>
  <c r="N114" i="1" s="1"/>
  <c r="M113" i="1"/>
  <c r="N113" i="1" s="1"/>
  <c r="M110" i="1"/>
  <c r="N110" i="1" s="1"/>
  <c r="M109" i="1"/>
  <c r="N109" i="1" s="1"/>
  <c r="M107" i="1"/>
  <c r="N107" i="1" s="1"/>
  <c r="M106" i="1"/>
  <c r="N106" i="1" s="1"/>
  <c r="M105" i="1"/>
  <c r="N105" i="1" s="1"/>
  <c r="M104" i="1"/>
  <c r="N104" i="1" s="1"/>
  <c r="M103" i="1"/>
  <c r="N103" i="1" s="1"/>
  <c r="M102" i="1"/>
  <c r="N102" i="1" s="1"/>
  <c r="M100" i="1"/>
  <c r="N100" i="1" s="1"/>
  <c r="M99" i="1"/>
  <c r="N99" i="1" s="1"/>
  <c r="M98" i="1"/>
  <c r="N98" i="1" s="1"/>
  <c r="M97" i="1"/>
  <c r="N97" i="1" s="1"/>
  <c r="M95" i="1"/>
  <c r="N95" i="1" s="1"/>
  <c r="M94" i="1"/>
  <c r="N94" i="1" s="1"/>
  <c r="M93" i="1"/>
  <c r="N93" i="1" s="1"/>
  <c r="M92" i="1"/>
  <c r="N92" i="1" s="1"/>
  <c r="M91" i="1"/>
  <c r="N91" i="1" s="1"/>
  <c r="M89" i="1"/>
  <c r="N89" i="1" s="1"/>
  <c r="M82" i="1"/>
  <c r="N82" i="1" s="1"/>
  <c r="M81" i="1"/>
  <c r="N81" i="1" s="1"/>
  <c r="M79" i="1"/>
  <c r="N79" i="1" s="1"/>
  <c r="M76" i="1"/>
  <c r="N76" i="1" s="1"/>
  <c r="M74" i="1"/>
  <c r="N74" i="1" s="1"/>
  <c r="M73" i="1"/>
  <c r="N73" i="1" s="1"/>
  <c r="M58" i="1"/>
  <c r="N58" i="1" s="1"/>
  <c r="M57" i="1"/>
  <c r="N57" i="1" s="1"/>
  <c r="M54" i="1"/>
  <c r="N54" i="1" s="1"/>
  <c r="M52" i="1"/>
  <c r="N52" i="1" s="1"/>
  <c r="M51" i="1"/>
  <c r="N51" i="1" s="1"/>
  <c r="M50" i="1"/>
  <c r="N50" i="1" s="1"/>
  <c r="M49" i="1"/>
  <c r="N49" i="1" s="1"/>
  <c r="M48" i="1"/>
  <c r="N48" i="1" s="1"/>
  <c r="M47" i="1"/>
  <c r="N47" i="1" s="1"/>
  <c r="M46" i="1"/>
  <c r="N46" i="1" s="1"/>
  <c r="M45" i="1"/>
  <c r="N45" i="1" s="1"/>
  <c r="M44" i="1"/>
  <c r="N44" i="1" s="1"/>
  <c r="M43" i="1"/>
  <c r="N43" i="1" s="1"/>
  <c r="M42" i="1"/>
  <c r="N42" i="1" s="1"/>
  <c r="M41" i="1"/>
  <c r="N41" i="1" s="1"/>
  <c r="M40" i="1"/>
  <c r="N40" i="1" s="1"/>
  <c r="M39" i="1"/>
  <c r="N39" i="1" s="1"/>
  <c r="M38" i="1"/>
  <c r="N38" i="1" s="1"/>
  <c r="M37" i="1"/>
  <c r="N37" i="1" s="1"/>
  <c r="M36" i="1"/>
  <c r="N36" i="1" s="1"/>
  <c r="M35" i="1"/>
  <c r="N35" i="1" s="1"/>
  <c r="M34" i="1"/>
  <c r="N34" i="1" s="1"/>
  <c r="M33" i="1"/>
  <c r="N33" i="1" s="1"/>
  <c r="M32" i="1"/>
  <c r="N32" i="1" s="1"/>
  <c r="M31" i="1"/>
  <c r="N31" i="1" s="1"/>
  <c r="M29" i="1"/>
  <c r="N29" i="1" s="1"/>
  <c r="M28" i="1"/>
  <c r="N28" i="1" s="1"/>
  <c r="M26" i="1"/>
  <c r="N26" i="1" s="1"/>
  <c r="M25" i="1"/>
  <c r="N25" i="1" s="1"/>
  <c r="M24" i="1"/>
  <c r="N24" i="1" s="1"/>
  <c r="M23" i="1"/>
  <c r="N23" i="1" s="1"/>
  <c r="M22" i="1"/>
  <c r="N22" i="1" s="1"/>
  <c r="M20" i="1"/>
  <c r="N20" i="1" s="1"/>
  <c r="M19" i="1"/>
  <c r="N19" i="1" s="1"/>
  <c r="M18" i="1"/>
  <c r="N18" i="1" s="1"/>
  <c r="M17" i="1"/>
  <c r="N17" i="1" s="1"/>
  <c r="M14" i="1"/>
  <c r="N14" i="1" s="1"/>
  <c r="M13" i="1"/>
  <c r="N13" i="1" s="1"/>
  <c r="M12" i="1"/>
  <c r="N12" i="1" s="1"/>
  <c r="M11" i="1"/>
  <c r="N11" i="1" s="1"/>
  <c r="M10" i="1"/>
  <c r="N10" i="1" s="1"/>
  <c r="M8" i="1"/>
  <c r="N8" i="1" s="1"/>
  <c r="L252" i="1"/>
  <c r="L229" i="1"/>
  <c r="L222" i="1"/>
  <c r="L217" i="1"/>
  <c r="L215" i="1"/>
  <c r="L206" i="1"/>
  <c r="L203" i="1"/>
  <c r="L200" i="1"/>
  <c r="L192" i="1"/>
  <c r="L191" i="1"/>
  <c r="L186" i="1"/>
  <c r="L183" i="1"/>
  <c r="L182" i="1"/>
  <c r="L156" i="1"/>
  <c r="L145" i="1"/>
  <c r="L142" i="1"/>
  <c r="L141" i="1"/>
  <c r="L137" i="1"/>
  <c r="L131" i="1"/>
  <c r="L128" i="1"/>
  <c r="L125" i="1"/>
  <c r="L119" i="1"/>
  <c r="L118" i="1"/>
  <c r="L116" i="1"/>
  <c r="L109" i="1"/>
  <c r="L105" i="1"/>
  <c r="L100" i="1"/>
  <c r="L99" i="1"/>
  <c r="L95" i="1"/>
  <c r="L91" i="1"/>
  <c r="L82" i="1"/>
  <c r="L73" i="1"/>
  <c r="L58" i="1"/>
  <c r="L57" i="1"/>
  <c r="L50" i="1"/>
  <c r="L48" i="1"/>
  <c r="L47" i="1"/>
  <c r="L40" i="1"/>
  <c r="L39" i="1"/>
  <c r="L35" i="1"/>
  <c r="L34" i="1"/>
  <c r="L32" i="1"/>
  <c r="L24" i="1"/>
  <c r="L23" i="1"/>
  <c r="L22" i="1"/>
  <c r="L20" i="1"/>
  <c r="L11" i="1"/>
  <c r="L10" i="1"/>
  <c r="K282" i="1" l="1"/>
  <c r="N282" i="1"/>
  <c r="L8" i="1"/>
  <c r="H252" i="1"/>
  <c r="I252" i="1" s="1"/>
  <c r="H249" i="1"/>
  <c r="I249" i="1" s="1"/>
  <c r="H229" i="1"/>
  <c r="I229" i="1" s="1"/>
  <c r="H228" i="1"/>
  <c r="I228" i="1" s="1"/>
  <c r="H227" i="1"/>
  <c r="I227" i="1" s="1"/>
  <c r="H29" i="1"/>
  <c r="I29" i="1" s="1"/>
  <c r="H273" i="1" l="1"/>
  <c r="I273" i="1" s="1"/>
  <c r="H134" i="1"/>
  <c r="I134" i="1" s="1"/>
  <c r="H133" i="1"/>
  <c r="I133" i="1" s="1"/>
  <c r="H125" i="1"/>
  <c r="I125" i="1" s="1"/>
  <c r="H124" i="1"/>
  <c r="I124" i="1" s="1"/>
  <c r="H184" i="1"/>
  <c r="I184" i="1" s="1"/>
  <c r="H183" i="1"/>
  <c r="I183" i="1" s="1"/>
  <c r="H182" i="1"/>
  <c r="I182" i="1" s="1"/>
  <c r="H163" i="1"/>
  <c r="I163" i="1" s="1"/>
  <c r="H132" i="1"/>
  <c r="I132" i="1" s="1"/>
  <c r="H131" i="1"/>
  <c r="I131" i="1" s="1"/>
  <c r="H129" i="1"/>
  <c r="I129" i="1" s="1"/>
  <c r="H128" i="1"/>
  <c r="I128" i="1" s="1"/>
  <c r="H127" i="1"/>
  <c r="I127" i="1" s="1"/>
  <c r="H115" i="1"/>
  <c r="I115" i="1" s="1"/>
  <c r="H114" i="1"/>
  <c r="I114" i="1" s="1"/>
  <c r="H123" i="1"/>
  <c r="I123" i="1" s="1"/>
  <c r="H122" i="1"/>
  <c r="I122" i="1" s="1"/>
  <c r="H113" i="1"/>
  <c r="I113" i="1" s="1"/>
  <c r="H79" i="1"/>
  <c r="I79" i="1" s="1"/>
  <c r="H58" i="1"/>
  <c r="I58" i="1" s="1"/>
  <c r="H82" i="1"/>
  <c r="I82" i="1" s="1"/>
  <c r="H76" i="1"/>
  <c r="I76" i="1" s="1"/>
  <c r="H52" i="1"/>
  <c r="I52" i="1" s="1"/>
  <c r="H26" i="1"/>
  <c r="I26" i="1" s="1"/>
  <c r="H220" i="1"/>
  <c r="I220" i="1" s="1"/>
  <c r="H203" i="1"/>
  <c r="I203" i="1" s="1"/>
  <c r="H224" i="1"/>
  <c r="I224" i="1" s="1"/>
  <c r="H222" i="1"/>
  <c r="I222" i="1" s="1"/>
  <c r="H218" i="1"/>
  <c r="I218" i="1" s="1"/>
  <c r="H217" i="1"/>
  <c r="I217" i="1" s="1"/>
  <c r="H215" i="1"/>
  <c r="I215" i="1" s="1"/>
  <c r="H214" i="1"/>
  <c r="I214" i="1" s="1"/>
  <c r="H212" i="1"/>
  <c r="I212" i="1" s="1"/>
  <c r="H211" i="1"/>
  <c r="I211" i="1" s="1"/>
  <c r="H208" i="1"/>
  <c r="I208" i="1" s="1"/>
  <c r="H206" i="1"/>
  <c r="I206" i="1" s="1"/>
  <c r="H205" i="1"/>
  <c r="I205" i="1" s="1"/>
  <c r="H200" i="1"/>
  <c r="I200" i="1" s="1"/>
  <c r="H199" i="1"/>
  <c r="I199" i="1" s="1"/>
  <c r="H198" i="1"/>
  <c r="I198" i="1" s="1"/>
  <c r="H197" i="1"/>
  <c r="I197" i="1" s="1"/>
  <c r="H196" i="1"/>
  <c r="I196" i="1" s="1"/>
  <c r="H195" i="1"/>
  <c r="I195" i="1" s="1"/>
  <c r="H193" i="1"/>
  <c r="I193" i="1" s="1"/>
  <c r="H192" i="1"/>
  <c r="I192" i="1" s="1"/>
  <c r="H191" i="1"/>
  <c r="I191" i="1" s="1"/>
  <c r="H190" i="1"/>
  <c r="I190" i="1" s="1"/>
  <c r="H189" i="1"/>
  <c r="I189" i="1" s="1"/>
  <c r="H188" i="1"/>
  <c r="I188" i="1" s="1"/>
  <c r="H187" i="1"/>
  <c r="I187" i="1" s="1"/>
  <c r="H186" i="1"/>
  <c r="I186" i="1" s="1"/>
  <c r="H162" i="1"/>
  <c r="I162" i="1" s="1"/>
  <c r="H160" i="1"/>
  <c r="I160" i="1" s="1"/>
  <c r="H159" i="1"/>
  <c r="I159" i="1" s="1"/>
  <c r="H158" i="1"/>
  <c r="I158" i="1" s="1"/>
  <c r="H156" i="1"/>
  <c r="I156" i="1" s="1"/>
  <c r="H154" i="1"/>
  <c r="I154" i="1" s="1"/>
  <c r="H152" i="1"/>
  <c r="I152" i="1" s="1"/>
  <c r="H151" i="1"/>
  <c r="I151" i="1" s="1"/>
  <c r="H150" i="1"/>
  <c r="I150" i="1" s="1"/>
  <c r="H149" i="1"/>
  <c r="I149" i="1" s="1"/>
  <c r="H148" i="1"/>
  <c r="I148" i="1" s="1"/>
  <c r="H147" i="1"/>
  <c r="I147" i="1" s="1"/>
  <c r="H145" i="1"/>
  <c r="I145" i="1" s="1"/>
  <c r="H144" i="1"/>
  <c r="I144" i="1" s="1"/>
  <c r="H143" i="1"/>
  <c r="I143" i="1" s="1"/>
  <c r="H142" i="1"/>
  <c r="I142" i="1" s="1"/>
  <c r="H141" i="1"/>
  <c r="I141" i="1" s="1"/>
  <c r="H140" i="1"/>
  <c r="I140" i="1" s="1"/>
  <c r="H139" i="1"/>
  <c r="I139" i="1" s="1"/>
  <c r="H138" i="1"/>
  <c r="I138" i="1" s="1"/>
  <c r="H137" i="1"/>
  <c r="I137" i="1" s="1"/>
  <c r="H120" i="1"/>
  <c r="I120" i="1" s="1"/>
  <c r="H119" i="1"/>
  <c r="I119" i="1" s="1"/>
  <c r="H118" i="1"/>
  <c r="I118" i="1" s="1"/>
  <c r="H117" i="1"/>
  <c r="I117" i="1" s="1"/>
  <c r="H116" i="1"/>
  <c r="I116" i="1" s="1"/>
  <c r="H110" i="1"/>
  <c r="I110" i="1" s="1"/>
  <c r="H109" i="1"/>
  <c r="I109" i="1" s="1"/>
  <c r="H81" i="1"/>
  <c r="I81" i="1" s="1"/>
  <c r="H74" i="1"/>
  <c r="I74" i="1" s="1"/>
  <c r="H73" i="1"/>
  <c r="I73" i="1" s="1"/>
  <c r="H57" i="1"/>
  <c r="I57" i="1" s="1"/>
  <c r="H56" i="1"/>
  <c r="I56" i="1" s="1"/>
  <c r="H54" i="1"/>
  <c r="I54" i="1" s="1"/>
  <c r="H51" i="1"/>
  <c r="I51" i="1" s="1"/>
  <c r="H50" i="1"/>
  <c r="I50" i="1" s="1"/>
  <c r="H48" i="1"/>
  <c r="I48" i="1" s="1"/>
  <c r="H47" i="1"/>
  <c r="I47" i="1" s="1"/>
  <c r="H46" i="1"/>
  <c r="I46" i="1" s="1"/>
  <c r="H45" i="1"/>
  <c r="I45" i="1" s="1"/>
  <c r="H44" i="1"/>
  <c r="I44" i="1" s="1"/>
  <c r="H43" i="1"/>
  <c r="I43" i="1" s="1"/>
  <c r="H42" i="1"/>
  <c r="I42" i="1" s="1"/>
  <c r="H41" i="1"/>
  <c r="I41" i="1" s="1"/>
  <c r="H40" i="1"/>
  <c r="I40" i="1" s="1"/>
  <c r="H39" i="1"/>
  <c r="I39" i="1" s="1"/>
  <c r="H38" i="1"/>
  <c r="I38" i="1" s="1"/>
  <c r="H37" i="1"/>
  <c r="I37" i="1" s="1"/>
  <c r="H36" i="1"/>
  <c r="I36" i="1" s="1"/>
  <c r="H35" i="1"/>
  <c r="I35" i="1" s="1"/>
  <c r="H34" i="1"/>
  <c r="I34" i="1" s="1"/>
  <c r="H33" i="1"/>
  <c r="I33" i="1" s="1"/>
  <c r="H32" i="1"/>
  <c r="I32" i="1" s="1"/>
  <c r="H31" i="1"/>
  <c r="I31" i="1" s="1"/>
  <c r="H28" i="1"/>
  <c r="I28" i="1" s="1"/>
  <c r="H25" i="1"/>
  <c r="I25" i="1" s="1"/>
  <c r="H24" i="1"/>
  <c r="I24" i="1" s="1"/>
  <c r="H23" i="1"/>
  <c r="I23" i="1" s="1"/>
  <c r="H22" i="1"/>
  <c r="I22" i="1" s="1"/>
  <c r="H20" i="1"/>
  <c r="I20" i="1" s="1"/>
  <c r="H19" i="1"/>
  <c r="I19" i="1" s="1"/>
  <c r="H18" i="1"/>
  <c r="I18" i="1" s="1"/>
  <c r="H17" i="1"/>
  <c r="I17" i="1" s="1"/>
  <c r="H14" i="1"/>
  <c r="I14" i="1" s="1"/>
  <c r="H13" i="1"/>
  <c r="I13" i="1" s="1"/>
  <c r="H12" i="1"/>
  <c r="I12" i="1" s="1"/>
  <c r="H11" i="1"/>
  <c r="I11" i="1" s="1"/>
  <c r="H10" i="1"/>
  <c r="I10" i="1" s="1"/>
  <c r="H8" i="1"/>
  <c r="I8" i="1" s="1"/>
  <c r="H242" i="1" l="1"/>
  <c r="I242" i="1" s="1"/>
  <c r="H103" i="1"/>
  <c r="I103" i="1" s="1"/>
  <c r="H95" i="1"/>
  <c r="I95" i="1" s="1"/>
  <c r="H106" i="1"/>
  <c r="I106" i="1" s="1"/>
  <c r="H102" i="1"/>
  <c r="I102" i="1" s="1"/>
  <c r="H97" i="1"/>
  <c r="I97" i="1" s="1"/>
  <c r="H107" i="1"/>
  <c r="I107" i="1" s="1"/>
  <c r="H105" i="1"/>
  <c r="I105" i="1" s="1"/>
  <c r="H94" i="1"/>
  <c r="I94" i="1" s="1"/>
  <c r="H49" i="1"/>
  <c r="I49" i="1" s="1"/>
  <c r="H98" i="1"/>
  <c r="I98" i="1" s="1"/>
  <c r="H89" i="1"/>
  <c r="I89" i="1" s="1"/>
  <c r="H99" i="1"/>
  <c r="I99" i="1" s="1"/>
  <c r="H91" i="1"/>
  <c r="I91" i="1" s="1"/>
  <c r="H100" i="1"/>
  <c r="I100" i="1" s="1"/>
  <c r="H92" i="1"/>
  <c r="I92" i="1" s="1"/>
  <c r="H104" i="1"/>
  <c r="I104" i="1" s="1"/>
  <c r="H93" i="1"/>
  <c r="I93" i="1" s="1"/>
</calcChain>
</file>

<file path=xl/sharedStrings.xml><?xml version="1.0" encoding="utf-8"?>
<sst xmlns="http://schemas.openxmlformats.org/spreadsheetml/2006/main" count="1001" uniqueCount="552">
  <si>
    <t>Código</t>
  </si>
  <si>
    <t>Descripción</t>
  </si>
  <si>
    <t>Unidad de medida</t>
  </si>
  <si>
    <t>Precio máximo SIN IVA</t>
  </si>
  <si>
    <t>Ponderación</t>
  </si>
  <si>
    <t>IVA aplicable %</t>
  </si>
  <si>
    <t>Importe máximo ponderado sin IVA</t>
  </si>
  <si>
    <t>Importe máximo ponderado con IVA</t>
  </si>
  <si>
    <t>Precio ofertado SIN IVA</t>
  </si>
  <si>
    <t>Importe ponderado con IVA</t>
  </si>
  <si>
    <t>Mensaje de error</t>
  </si>
  <si>
    <t>Nº     errores</t>
  </si>
  <si>
    <t>A</t>
  </si>
  <si>
    <t>Unidades asociadas a equipamiento redes de radiocomunicaciones</t>
  </si>
  <si>
    <t xml:space="preserve">  </t>
  </si>
  <si>
    <t>Red TETRA</t>
  </si>
  <si>
    <t>A.01.01</t>
  </si>
  <si>
    <t>Servidores Máster TETRA</t>
  </si>
  <si>
    <t>A.01.01.01</t>
  </si>
  <si>
    <t>Suministro e instalación de Servidor de centralización</t>
  </si>
  <si>
    <t>Ud</t>
  </si>
  <si>
    <t>A.01.01.02</t>
  </si>
  <si>
    <t>Accesorios Servidores Máster TETRA</t>
  </si>
  <si>
    <t>A.01.01.02.01</t>
  </si>
  <si>
    <t>Suministro e instalación de Fuente de Alimentación</t>
  </si>
  <si>
    <t>A.01.01.02.02</t>
  </si>
  <si>
    <t>Suministro e instalación de Disco duro</t>
  </si>
  <si>
    <t>A.01.01.02.03</t>
  </si>
  <si>
    <t xml:space="preserve">Suministro e instalación de Licencias de sistema operativo </t>
  </si>
  <si>
    <t>Ud/año</t>
  </si>
  <si>
    <t>A.01.01.02.04</t>
  </si>
  <si>
    <t>Suministro e instalación de Licencia de servidor</t>
  </si>
  <si>
    <t>A.01.01.02.05</t>
  </si>
  <si>
    <t>Ampliación de Garantías</t>
  </si>
  <si>
    <t>A.01.02</t>
  </si>
  <si>
    <t>Terminales TETRA</t>
  </si>
  <si>
    <t>A.01.02.01</t>
  </si>
  <si>
    <t>Terminales de datos TETRA</t>
  </si>
  <si>
    <t>A.01.02.01.01</t>
  </si>
  <si>
    <t>Suministro e instalación de Terminales de datos TETRA con opción a GSM/GPRS estándar</t>
  </si>
  <si>
    <t>A.01.02.01.02</t>
  </si>
  <si>
    <t>Suministro e instalación de Terminales de datos TETRA con opción a GSM/GPRS con bajo consumo energético</t>
  </si>
  <si>
    <t>A.01.02.01.03</t>
  </si>
  <si>
    <t>Suministro e instalación de Terminales de datos TETRA con opción a GSM/GPRS/3G/4G y GNSS</t>
  </si>
  <si>
    <t>A.01.02.01.04</t>
  </si>
  <si>
    <t>Suministro e instalación de Terminales de datos únicamente TETRA</t>
  </si>
  <si>
    <t>A.01.02.02</t>
  </si>
  <si>
    <t>Suministro e instalación de Accesorios Terminales de datos TETRA</t>
  </si>
  <si>
    <t>A.01.02.02.01</t>
  </si>
  <si>
    <t>Suministro e instalación de Cable de alimentación para los terminales de datos TETRA con opción a GSM/GPRS estándar</t>
  </si>
  <si>
    <t>A.01.02.02.02</t>
  </si>
  <si>
    <t>Suministro e instalación de Cable de alimentación para los terminales de datos TETRA con opción a GSM/GPRS con bajo consumo energético</t>
  </si>
  <si>
    <t>A.01.02.02.03</t>
  </si>
  <si>
    <t>Suministro e instalación de Cable de alimentación para los terminales de datos TETRA con opción a GSM/GPRS/3G/4G y GNSS</t>
  </si>
  <si>
    <t>A.01.02.02.04</t>
  </si>
  <si>
    <t>Suministro e instalación de Cable de alimentación para los terminales de datos únicamente TETRA</t>
  </si>
  <si>
    <t>A.01.02.02.05</t>
  </si>
  <si>
    <t>Suministro e instalación de Fuente alimentación 24 Vcc</t>
  </si>
  <si>
    <t>A.01.02.03</t>
  </si>
  <si>
    <t>Terminales de voz TETRA</t>
  </si>
  <si>
    <t>A.01.02.03.01</t>
  </si>
  <si>
    <t>Suministro e instalación de Terminales de voz de sobremesa TETRA</t>
  </si>
  <si>
    <t>A.01.02.03.02</t>
  </si>
  <si>
    <t>Suministro y puesta en marcha de Terminales de voz portátil TETRA</t>
  </si>
  <si>
    <t>A.01.02.04</t>
  </si>
  <si>
    <t>Paquetes y Accesorios Terminales de voz TETRA</t>
  </si>
  <si>
    <t>A.01.02.04.01</t>
  </si>
  <si>
    <t>Suministro e instalación de Paquete 1:
 - Terminal de voz TETRA.
 - Cable de alimentación para el terminal de voz TETRA de longitud mínima de 3 metros.
 - Soporte de instalación en forma de “U”.
 - Cable de conexión para el Kit vehicular básico.
 - Micrófono altavoz compatible con el terminal, que incluya botones para pulsar y para hablar (PTT).
 - Micrófono de sobremesa dispatcher.
 - Sistema de cifrado de aire SCK/DCK TEA2.
 - Habilitado la opción Dispatcher.
 - Frente controlador.
 - Dispatcher TETRA.
 - Micrófono de mano con función PTT.
 - Cable de red con clavija europea.
 - Cable de conexión DB-9.</t>
  </si>
  <si>
    <t>A.01.02.04.02</t>
  </si>
  <si>
    <t>Suministro e instalación de Paquete 2:
 - Terminal de voz TETRA.
 - Receptor GPS para el terminal de voz TETRA.
 - Cable de alimentación para el terminal de voz TETRA de longitud mínima de 3 metros.
 - Soporte de instalación en forma de “U”.
 - Cable de conexión para el Kit vehicular básico con PEI.
 - Frente controlador.
 - Kit frontal remoto con cable de aproximadamente 5 metros de longitud.
 - Micrófono de mano con función PTT.
 - 2 Altavoces de entorno industrial 4’.
 - Antena dual GPSK TETRA + GPS.
 - Latiguillo RG-58 de 5 metros con conectores FME (F) y BNC (M).
 - Latiguillo RG-174 de 5 metros con conectores FME (M) y SMB (M).</t>
  </si>
  <si>
    <t>A.01.02.04.03</t>
  </si>
  <si>
    <t>Suministro e instalación de Cable de alimentación para el terminal de voz TETRA de longitud mínima de 3 metros</t>
  </si>
  <si>
    <t>A.01.02.04.04</t>
  </si>
  <si>
    <t>Suministro e instalación de Soporte de instalación en “U” (para cuerpo base)</t>
  </si>
  <si>
    <t>A.01.02.04.05</t>
  </si>
  <si>
    <t>Suministro e instalación de Cable conexión para el Kit vehicular básico</t>
  </si>
  <si>
    <t>A.01.02.04.06</t>
  </si>
  <si>
    <t>Suministro e instalación de Micrófono altavoz compatible con el terminal, que incluya botones para pulsar y para hablar (PTT)</t>
  </si>
  <si>
    <t>A.01.02.04.07</t>
  </si>
  <si>
    <t>Suministro e instalación de Micrófono de sobremesa dispatcher</t>
  </si>
  <si>
    <t>A.01.02.04.08</t>
  </si>
  <si>
    <t>Suministro e instalación de Sistema de cifrado de aire SCK/DCK TEA2</t>
  </si>
  <si>
    <t>A.01.02.04.09</t>
  </si>
  <si>
    <t>Suministro e instalación de Dispatcher</t>
  </si>
  <si>
    <t>A.01.02.04.10</t>
  </si>
  <si>
    <t>Suministro e instalación de Frente controlado</t>
  </si>
  <si>
    <t>A.01.02.04.11</t>
  </si>
  <si>
    <t>Suministro e instalación de Dispatcher TETRA.</t>
  </si>
  <si>
    <t>A.01.02.04.12</t>
  </si>
  <si>
    <t>Suministro e instalación de Micrófono de mano con función PTT</t>
  </si>
  <si>
    <t>A.01.02.04.13</t>
  </si>
  <si>
    <t>Suministro e instalación de Cable de red con clavija europea</t>
  </si>
  <si>
    <t>A.01.02.04.14</t>
  </si>
  <si>
    <t>Suministro e instalación de Cable de conexión DB-9</t>
  </si>
  <si>
    <t>A.01.02.04.15</t>
  </si>
  <si>
    <t>Suministro e instalación de Receptor GPS para el terminal de voz TETRA</t>
  </si>
  <si>
    <t>A.01.02.04.16</t>
  </si>
  <si>
    <t>Suministro e instalación de Cable de conexión para el Kit vehicular básico con PEI</t>
  </si>
  <si>
    <t>A.01.02.04.17</t>
  </si>
  <si>
    <t>Suministro e instalación de Kit frontal remoto con cable de aproximadamente 5 metros de longitud</t>
  </si>
  <si>
    <t>A.01.02.04.18</t>
  </si>
  <si>
    <t>Suministro e instalación de Altavoces de entorno industrial 4’</t>
  </si>
  <si>
    <t>A.01.02.04.19</t>
  </si>
  <si>
    <t>Suministro e instalación de ANTENA DUAL PANORAMA GPSK TETRA + GPS.</t>
  </si>
  <si>
    <t>A.01.02.04.20</t>
  </si>
  <si>
    <t>Suministro e instalación de LATIGUILLO RG58, 5M, FME(H) - BNC(M) PARA ANTENA GPSK.</t>
  </si>
  <si>
    <t>A.01.02.04.21</t>
  </si>
  <si>
    <t>Suministro e instalación de LATIGILLO RG174, 5M, FME(m)-SMB(m) PARA ANTENA GPSK Y MDT-400.</t>
  </si>
  <si>
    <t>A.01.02.04.22</t>
  </si>
  <si>
    <t>A.01.02.05</t>
  </si>
  <si>
    <t>Terminales de voz y datos TETRA</t>
  </si>
  <si>
    <t>A.01.02.05.01</t>
  </si>
  <si>
    <t>Suministro e instalación de Terminales de voz y datos TETRA</t>
  </si>
  <si>
    <t>A.01.02.06</t>
  </si>
  <si>
    <t>Accesorios Terminales de voz y datos TETRA</t>
  </si>
  <si>
    <t>A.01.02.06.01</t>
  </si>
  <si>
    <t>Suministro e instalación de Licencia de paquetes de datos en comunicaciones IP</t>
  </si>
  <si>
    <t>A.01.02.06.02</t>
  </si>
  <si>
    <t>Suministro e instalación de Licencias de autentificación</t>
  </si>
  <si>
    <t>A.01.02.06.03</t>
  </si>
  <si>
    <t>A.01.02.07</t>
  </si>
  <si>
    <t>Accesorios Terminales de voz portátil TETRA</t>
  </si>
  <si>
    <t>A.01.02.07.01</t>
  </si>
  <si>
    <t>Suministro de Batería inteligente</t>
  </si>
  <si>
    <t>A.01.02.07.02</t>
  </si>
  <si>
    <t>Suministro de Cargador inteligente</t>
  </si>
  <si>
    <t>A.01.02.07.03</t>
  </si>
  <si>
    <t>Suministro de Cargador inteligente y analizador multibahia (hasta 8 unidades)</t>
  </si>
  <si>
    <t>A.01.02.07.04</t>
  </si>
  <si>
    <t>Suministro de Antena</t>
  </si>
  <si>
    <t>A.01.02.07.05</t>
  </si>
  <si>
    <t>Suministro de Funda de piel</t>
  </si>
  <si>
    <t>A.01.02.07.06</t>
  </si>
  <si>
    <t>Suministro de Cable datos de programación</t>
  </si>
  <si>
    <t>A.01.02.07.07</t>
  </si>
  <si>
    <t>Suministro de Adaptador de corriente para vehículos</t>
  </si>
  <si>
    <t>A.01.02.07.08</t>
  </si>
  <si>
    <t>Suministro de Micrófono con altavoz resistente al agua (IP54)</t>
  </si>
  <si>
    <t>A.01.03</t>
  </si>
  <si>
    <t>Extensores de cobertura TETRA</t>
  </si>
  <si>
    <t>A.01.03.01</t>
  </si>
  <si>
    <t>A.01.03.01.01</t>
  </si>
  <si>
    <t>Suministro e instalación de Extensores de cobertura TETRA</t>
  </si>
  <si>
    <t>A.02</t>
  </si>
  <si>
    <t>Red UHF propia</t>
  </si>
  <si>
    <t>A.02.01</t>
  </si>
  <si>
    <t>Terminales UHF</t>
  </si>
  <si>
    <t>A.02.01.01</t>
  </si>
  <si>
    <t>Suministro e instalación de Terminal de datos UHF con display</t>
  </si>
  <si>
    <t>A.02.01.02</t>
  </si>
  <si>
    <t>Suministro e instalación de Terminal de datos UHF sin display</t>
  </si>
  <si>
    <t>A.02.02</t>
  </si>
  <si>
    <t>Accesorio Terminales UHF</t>
  </si>
  <si>
    <t>A.02.02.01</t>
  </si>
  <si>
    <t>A.03</t>
  </si>
  <si>
    <t>Red Telefonía Móvil</t>
  </si>
  <si>
    <t>A.03.01</t>
  </si>
  <si>
    <t>Routers de Telefonía Móvil</t>
  </si>
  <si>
    <t>A.03.01.01</t>
  </si>
  <si>
    <t>Suministro e instalación de Router de datos para comunicación vía Telefonía Móvil</t>
  </si>
  <si>
    <t>A.03.01.02</t>
  </si>
  <si>
    <t>Accesorios Routers de Telefonía Móvil</t>
  </si>
  <si>
    <t>A.03.01.02.01</t>
  </si>
  <si>
    <t>Suministro e instalación de Cable de alimentación para Routers de Telefonía Móvil</t>
  </si>
  <si>
    <t>A.03.01.02.02</t>
  </si>
  <si>
    <t>A.03.02</t>
  </si>
  <si>
    <t>Extensores de cobertura de telefonía móvil</t>
  </si>
  <si>
    <t>A.03.02.01</t>
  </si>
  <si>
    <t>A.03.02.01.01</t>
  </si>
  <si>
    <t>Suministro e instalación de Extensores de cobertura de telefonía móvil dual</t>
  </si>
  <si>
    <t>A.03.02.01.02</t>
  </si>
  <si>
    <t>Suministro e instalación de Extensores de cobertura de telefonía móvil monobanda</t>
  </si>
  <si>
    <t>A.04</t>
  </si>
  <si>
    <t>Sistema de cable y antena</t>
  </si>
  <si>
    <t>A.04.01</t>
  </si>
  <si>
    <t>Antenas TETRA-UHF</t>
  </si>
  <si>
    <t>A.04.01.01</t>
  </si>
  <si>
    <t>Suministro e instalación de Antenas magnéticas</t>
  </si>
  <si>
    <t>A.04.01.02</t>
  </si>
  <si>
    <t>Antenas direccionales</t>
  </si>
  <si>
    <t>A.04.01.02.01</t>
  </si>
  <si>
    <t>Suministro e instalación de Antena Yagi de 2 elementos</t>
  </si>
  <si>
    <t>A.04.01.02.02</t>
  </si>
  <si>
    <t>Suministro e instalación de Antena Yagi de 3 elementos</t>
  </si>
  <si>
    <t>A.04.01.02.03</t>
  </si>
  <si>
    <t>Suministro e instalación de Antena Yagi de 5 elementos</t>
  </si>
  <si>
    <t>A.04.01.02.04</t>
  </si>
  <si>
    <t>Suministro e instalación de Antena Yagi de 7 elementos</t>
  </si>
  <si>
    <t>A.04.01.02.05</t>
  </si>
  <si>
    <t>Suministro e instalación de Antena Yagi de 10 elementos</t>
  </si>
  <si>
    <t>A.04.01.03</t>
  </si>
  <si>
    <t>Antenas onmidireccionales</t>
  </si>
  <si>
    <t>A.04.01.03.01</t>
  </si>
  <si>
    <t>Suministro e instalación de Antena omnidireccional de ganancia 2 dBi</t>
  </si>
  <si>
    <t>A.04.01.03.02</t>
  </si>
  <si>
    <t>Suministro e instalación de Antena omnidireccional de ganancia 5 dBi</t>
  </si>
  <si>
    <t>A.04.01.03.03</t>
  </si>
  <si>
    <t>Suministro e instalación de Antena omnidireccional de ganancia 7 dBi</t>
  </si>
  <si>
    <t>A.04.01.03.04</t>
  </si>
  <si>
    <t>Suministro e instalación de Antena omnidireccional de ganancia 9 dBi</t>
  </si>
  <si>
    <t>A.04.02</t>
  </si>
  <si>
    <t>Antenas Telefonía Móvil</t>
  </si>
  <si>
    <t>A.04.02.01</t>
  </si>
  <si>
    <t>Suministro e instalación de Antena conectada a equipo</t>
  </si>
  <si>
    <t>A.04.02.02</t>
  </si>
  <si>
    <t>Suministro e instalación de Antena magnética</t>
  </si>
  <si>
    <t>A.04.02.03</t>
  </si>
  <si>
    <t>Suministro e instalación de Antena direccional</t>
  </si>
  <si>
    <t>A.04.02.04</t>
  </si>
  <si>
    <t>Suministro e instalación de Antena onmidireccional</t>
  </si>
  <si>
    <t>A.04.02.05</t>
  </si>
  <si>
    <t>Suministro e instalación de Antena de panel</t>
  </si>
  <si>
    <t>A.04.02.06</t>
  </si>
  <si>
    <t>Suministro e instalación de Antena de seta</t>
  </si>
  <si>
    <t>A.04.03</t>
  </si>
  <si>
    <t>Accesorios Antenas</t>
  </si>
  <si>
    <t>A.04.03.01</t>
  </si>
  <si>
    <t>Suministro e instalación de Kit de fijaciones, grapas, herrajes para antenas</t>
  </si>
  <si>
    <t>A.04.03.02</t>
  </si>
  <si>
    <t>Suministro e instalación de Mástiles para antenas</t>
  </si>
  <si>
    <t>A.04.04</t>
  </si>
  <si>
    <t>Elementos pasivos</t>
  </si>
  <si>
    <t>A.04.04.01</t>
  </si>
  <si>
    <t>Filtros Paso Banda</t>
  </si>
  <si>
    <t>A.04.04.01.01</t>
  </si>
  <si>
    <t>Suministro e instalación de Filtro paso banda TETRA/UHF de alta potencia</t>
  </si>
  <si>
    <t>A.04.04.01.02</t>
  </si>
  <si>
    <t>Suministro e instalación de Filtro paso banda TETRA/UHF con tres resonadores de potencia baja</t>
  </si>
  <si>
    <t>A.04.04.01.03</t>
  </si>
  <si>
    <t>Suministro e instalación de Filtro paso banda TETRA/UHF con tres resonadores de potencia alta</t>
  </si>
  <si>
    <t>A.04.04.01.04</t>
  </si>
  <si>
    <t>Suministro e instalación de Filtro paso banda Telefonía Móvil 800 MHz</t>
  </si>
  <si>
    <t>A.04.04.01.05</t>
  </si>
  <si>
    <t>Suministro e instalación de Filtro paso banda Telefonía Móvil 900 MHz</t>
  </si>
  <si>
    <t>A.04.04.01.06</t>
  </si>
  <si>
    <t>Suministro e instalación de Filtro paso banda Telefonía Móvil 1800 MHz</t>
  </si>
  <si>
    <t>A.04.04.01.07</t>
  </si>
  <si>
    <t>Suministro e instalación de Filtro paso banda Telefonía Móvil 2100 MHz</t>
  </si>
  <si>
    <t>A.04.04.01.08</t>
  </si>
  <si>
    <t>Suministro e instalación de Filtro paso banda Telefonía Móvil 2600 MHz</t>
  </si>
  <si>
    <t>A.04.04.02</t>
  </si>
  <si>
    <t>Circuladores</t>
  </si>
  <si>
    <t>A.04.04.02.01</t>
  </si>
  <si>
    <t>Suministro e instalación de Circulador TETRA/UHF aislamiento bajo</t>
  </si>
  <si>
    <t>A.04.04.02.02</t>
  </si>
  <si>
    <t>Suministro e instalación de Circulador TETRA/UHF aislamiento alto</t>
  </si>
  <si>
    <t>A.04.04.02.03</t>
  </si>
  <si>
    <t xml:space="preserve">Suministro e instalación de Circulador Telefonía Móvil de 200 MHz a 2000 MHz </t>
  </si>
  <si>
    <t>A.04.04.02.04</t>
  </si>
  <si>
    <t xml:space="preserve">Suministro e instalación de Circulador Telefonía Móvil de 2 GHz a 4 GHz </t>
  </si>
  <si>
    <t>A.04.04.03</t>
  </si>
  <si>
    <t>Atenuadores</t>
  </si>
  <si>
    <t>A.04.04.03.01</t>
  </si>
  <si>
    <t>Suministro e instalación de Atenuador de 10 dB</t>
  </si>
  <si>
    <t>A.04.04.03.02</t>
  </si>
  <si>
    <t>Suministro e instalación de Atenuador de 20 dB</t>
  </si>
  <si>
    <t>A.04.04.03.03</t>
  </si>
  <si>
    <t>Suministro e instalación de Atenuador de 30 dB</t>
  </si>
  <si>
    <t>A.04.04.04</t>
  </si>
  <si>
    <t>Duplexores</t>
  </si>
  <si>
    <t>A.04.04.04.01</t>
  </si>
  <si>
    <t>Suministro e instalación de Duplexor TETRA/UHF de alta potencia</t>
  </si>
  <si>
    <t>A.04.04.04.02</t>
  </si>
  <si>
    <t>Suministro e instalación de Duplexor TETRA/UHF de baja potencia</t>
  </si>
  <si>
    <t>A.04.04.04.03</t>
  </si>
  <si>
    <t xml:space="preserve">Suministro e instalación de Duplexor Telefonía Móvil de 600 MHz a 2500 MHz </t>
  </si>
  <si>
    <t>A.04.04.04.04</t>
  </si>
  <si>
    <t xml:space="preserve">Suministro e instalación de Duplexor Telefonía Móvil de 2500 MHz a 3200 MHz </t>
  </si>
  <si>
    <t>A.04.05</t>
  </si>
  <si>
    <t>Cableado</t>
  </si>
  <si>
    <t>A.04.05.01</t>
  </si>
  <si>
    <t>Cable coaxial</t>
  </si>
  <si>
    <t>A.04.05.01.01</t>
  </si>
  <si>
    <t>Suministro e instalación de Cable de 1/4”</t>
  </si>
  <si>
    <t>ml</t>
  </si>
  <si>
    <t>A.04.05.01.02</t>
  </si>
  <si>
    <t>Suministro e instalación de Cable de 1/2”</t>
  </si>
  <si>
    <t>A.04.05.01.03</t>
  </si>
  <si>
    <t>Suministro e instalación de Cable de 7/8”</t>
  </si>
  <si>
    <t>A.04.05.01.04</t>
  </si>
  <si>
    <t>Suministro e instalación de Cable RG – 58</t>
  </si>
  <si>
    <t>A.04.05.01.05</t>
  </si>
  <si>
    <t>Suministro e instalación de Cable RG – 223</t>
  </si>
  <si>
    <t>A.04.05.01.06</t>
  </si>
  <si>
    <t>Suministro e instalación de Cable RG – 213</t>
  </si>
  <si>
    <t>A.04.05.01.07</t>
  </si>
  <si>
    <t>Suministro e instalación de Cable RG – 214</t>
  </si>
  <si>
    <t>A.04.05.01.08</t>
  </si>
  <si>
    <t>Suministro e instalación de Cable LMR400</t>
  </si>
  <si>
    <t>A.04.05.01.09</t>
  </si>
  <si>
    <t>Suministro e instalación de Cable LMR600</t>
  </si>
  <si>
    <t>A.04.05.02</t>
  </si>
  <si>
    <t>Conectores de cable coaxial</t>
  </si>
  <si>
    <t>A.04.05.02.01</t>
  </si>
  <si>
    <t>Suministro e instalación de Conectores SMA</t>
  </si>
  <si>
    <t>A.04.05.02.02</t>
  </si>
  <si>
    <t>Suministro e instalación de Conectores N</t>
  </si>
  <si>
    <t>A.04.05.02.03</t>
  </si>
  <si>
    <t>Suministro e instalación de Conectores BNC</t>
  </si>
  <si>
    <t>A.04.05.02.04</t>
  </si>
  <si>
    <t>Suministro e instalación de Conectores TNC</t>
  </si>
  <si>
    <t>A.04.05.02.05</t>
  </si>
  <si>
    <t>Suministro e instalación de Conectores UHF</t>
  </si>
  <si>
    <t>A.04.05.02.06</t>
  </si>
  <si>
    <t>Suministro e instalación de Conectores FME</t>
  </si>
  <si>
    <t>A.04.05.03</t>
  </si>
  <si>
    <t>Jumpers</t>
  </si>
  <si>
    <t>Suministro e instalación de Jumpers</t>
  </si>
  <si>
    <t>A.04.05.04</t>
  </si>
  <si>
    <t>Transiciones de cable coaxial</t>
  </si>
  <si>
    <t>Suministro e instalación de Transiciones de cable coaxial</t>
  </si>
  <si>
    <t>A.04.05.05</t>
  </si>
  <si>
    <t>Cableado para programación/gestión, consola o de datos</t>
  </si>
  <si>
    <t>A.04.05.05.01</t>
  </si>
  <si>
    <t xml:space="preserve">Suministro e instalación de Cableado Ethernet </t>
  </si>
  <si>
    <t>A.04.05.05.02</t>
  </si>
  <si>
    <t xml:space="preserve">Suministro e instalación de Conectores cableado Ethernet </t>
  </si>
  <si>
    <t>A.04.05.05.03</t>
  </si>
  <si>
    <t>Suministro e instalación de Cables Serie</t>
  </si>
  <si>
    <t>A.04.05.06</t>
  </si>
  <si>
    <t xml:space="preserve"> Accesorios para el cableado</t>
  </si>
  <si>
    <t>A.04.05.06.01</t>
  </si>
  <si>
    <t>Suministro e instalación de Kit waterproof</t>
  </si>
  <si>
    <t>A.04.05.06.02</t>
  </si>
  <si>
    <t>Suministro e instalación de Kit Fijaciones, grapas, herrajes para cable</t>
  </si>
  <si>
    <t>A.04.06</t>
  </si>
  <si>
    <t>Sistema de cable radiante</t>
  </si>
  <si>
    <t>A.04.06.01</t>
  </si>
  <si>
    <t>Cable radiante</t>
  </si>
  <si>
    <t>A.04.06.01.01</t>
  </si>
  <si>
    <t>Suministro e instalación de Cable radiante de 1/2”</t>
  </si>
  <si>
    <t>A.04.06.01.02</t>
  </si>
  <si>
    <t>Suministro e instalación de Cable radiante de 7/8"</t>
  </si>
  <si>
    <t>A.04.06.02</t>
  </si>
  <si>
    <t>Conectores cable radiante</t>
  </si>
  <si>
    <t>A.04.06.02.01</t>
  </si>
  <si>
    <t>Suministro e instalación de Conectores cable radiante para cable radiante de 1/2"</t>
  </si>
  <si>
    <t>A.04.06.02.02</t>
  </si>
  <si>
    <t>Suministro e instalación de Conectores cable radiante para cable radiante de 7/8"</t>
  </si>
  <si>
    <t>A.04.06.03</t>
  </si>
  <si>
    <t>Sujeciones cable radiante</t>
  </si>
  <si>
    <t>A.04.06.03.01</t>
  </si>
  <si>
    <t>Suministro e instalación de Abrazadera para cable radiante ½”</t>
  </si>
  <si>
    <t>A.04.06.03.02</t>
  </si>
  <si>
    <t>Suministro e instalación de Abrazadera estándar para cable radiante ½”</t>
  </si>
  <si>
    <t>A.04.06.03.03</t>
  </si>
  <si>
    <t>Suministro e instalación de Soporte clip-in para para cable radiante 7/8”</t>
  </si>
  <si>
    <t>A.04.06.03.04</t>
  </si>
  <si>
    <t>Suministro e instalación de Soporte tipo “click” plástico para cable radiante 7/8”</t>
  </si>
  <si>
    <t>A.04.06.04</t>
  </si>
  <si>
    <t>Acopladores direccionales para cable radiante</t>
  </si>
  <si>
    <t>A.04.06.04.01</t>
  </si>
  <si>
    <t xml:space="preserve">Suministro e instalación de Acoplador direccional de aire </t>
  </si>
  <si>
    <t>A.04.06.05</t>
  </si>
  <si>
    <t>Terminadores cable radiante</t>
  </si>
  <si>
    <t>A.04.06.05.01</t>
  </si>
  <si>
    <t xml:space="preserve">Suministro e instalación de Carga de terminación </t>
  </si>
  <si>
    <t>A.05</t>
  </si>
  <si>
    <t>Sistemas de protección eléctricos</t>
  </si>
  <si>
    <t>A.05.01</t>
  </si>
  <si>
    <t>Descargador</t>
  </si>
  <si>
    <t>A.05.01.01</t>
  </si>
  <si>
    <t>Suministro e instalación de Protector de frecuencias bajas</t>
  </si>
  <si>
    <t>A.05.01.03</t>
  </si>
  <si>
    <t>Suministro e instalación de Protector de frecuencias medias</t>
  </si>
  <si>
    <t>A.05.01.02</t>
  </si>
  <si>
    <t>Suministro e instalación de Protector de frecuencias altas</t>
  </si>
  <si>
    <t>A.05.02</t>
  </si>
  <si>
    <t>Protecciones y transformadores eléctricos</t>
  </si>
  <si>
    <t>A.05.02.01</t>
  </si>
  <si>
    <t>Suministro e instalación de Magnetotérmico Curva B</t>
  </si>
  <si>
    <t>A.05.02.02</t>
  </si>
  <si>
    <t>Suministro e instalación de Magnetotérmico Curva C</t>
  </si>
  <si>
    <t>A.05.02.03</t>
  </si>
  <si>
    <t>Suministro e instalación de Magnetotérmico Curva D</t>
  </si>
  <si>
    <t>A.05.02.04</t>
  </si>
  <si>
    <t>Suministro e instalación de Magnetotérmico Curva Z</t>
  </si>
  <si>
    <t>A.05.02.05</t>
  </si>
  <si>
    <t>Suministro e instalación de Diferencial clase A SI</t>
  </si>
  <si>
    <t>A.05.02.06</t>
  </si>
  <si>
    <t>Suministro e instalación de Diferencial clase A SI con rearme automático</t>
  </si>
  <si>
    <t>A.05.02.07</t>
  </si>
  <si>
    <t xml:space="preserve">Suministro e instalación de Protector de sobretensiones </t>
  </si>
  <si>
    <t>A.05.02.08</t>
  </si>
  <si>
    <t>Suministro e instalación de Transformador de aislamiento galvánico</t>
  </si>
  <si>
    <t>A.05.03</t>
  </si>
  <si>
    <t>Cableado y pletinas para puesta a tierra</t>
  </si>
  <si>
    <t>A.05.03.01</t>
  </si>
  <si>
    <t>Revisión red de tierra</t>
  </si>
  <si>
    <t>A.05.03.02</t>
  </si>
  <si>
    <t>Suministro e instalación de Conductor de cobre desnudo 70 mm2</t>
  </si>
  <si>
    <t>A.05.03.03</t>
  </si>
  <si>
    <t>Suministro e instalación de Pletina de cobre 40x5 mm2</t>
  </si>
  <si>
    <t>A.05.03.04</t>
  </si>
  <si>
    <t>Suministro e instalación de Toma de tierra con pica</t>
  </si>
  <si>
    <t>A.05.03.05</t>
  </si>
  <si>
    <t>Suministro e instalación de Toma de  tierra con pica registrable</t>
  </si>
  <si>
    <t>A.05.03.06</t>
  </si>
  <si>
    <t>Suministro e instalación de Caja de seccionamiento</t>
  </si>
  <si>
    <t>A.06</t>
  </si>
  <si>
    <t>Unidades de obra civil</t>
  </si>
  <si>
    <t>A.06.01</t>
  </si>
  <si>
    <t>Canalizaciones</t>
  </si>
  <si>
    <t>Ejecución de Canalizaciones</t>
  </si>
  <si>
    <t>A.06.02</t>
  </si>
  <si>
    <t>Arquetas</t>
  </si>
  <si>
    <t>A.06.02.01</t>
  </si>
  <si>
    <t>Suministro e instalación de Arquetas de 60 x 60 cm</t>
  </si>
  <si>
    <t>A.06.02.02</t>
  </si>
  <si>
    <t>Suministro e instalación de Arquetas de 100 x 100 cm</t>
  </si>
  <si>
    <t>A.06.03</t>
  </si>
  <si>
    <t>Cimentación</t>
  </si>
  <si>
    <t>Ejecución de Cimentación</t>
  </si>
  <si>
    <t>A.06.04</t>
  </si>
  <si>
    <t>Bandeja aislante</t>
  </si>
  <si>
    <t>A.06.04.01</t>
  </si>
  <si>
    <t>Bandeja aislante de interior</t>
  </si>
  <si>
    <t>A.06.04.01.01</t>
  </si>
  <si>
    <t>Suministro e instalación de Bandeja aislante con tapa de 60 x 100 mm</t>
  </si>
  <si>
    <t>Suministro e instalación de Bandeja aislante con tapa de 60 x 200 mm</t>
  </si>
  <si>
    <t>A.06.04.02</t>
  </si>
  <si>
    <t>Bandeja aislante de exterior</t>
  </si>
  <si>
    <t>A.06.04.02.01</t>
  </si>
  <si>
    <t>A.06.05</t>
  </si>
  <si>
    <t>Tubos rígidos</t>
  </si>
  <si>
    <t>A.06.05.01</t>
  </si>
  <si>
    <t>Suministro e instalación de Tubos rígidos hasta 25 mm</t>
  </si>
  <si>
    <t>A.06.05.02</t>
  </si>
  <si>
    <t>Suministro e instalación de Tubos rígidos hasta 40 mm</t>
  </si>
  <si>
    <t>A.06.06</t>
  </si>
  <si>
    <t>Tubos flexibles blindados</t>
  </si>
  <si>
    <t>Suministro e instalación de Tubos flexibles blindados</t>
  </si>
  <si>
    <t>A.06.07</t>
  </si>
  <si>
    <t>Cajas de registro / interconexión</t>
  </si>
  <si>
    <t>Suministro e instalación de Cajas de registro / interconexión</t>
  </si>
  <si>
    <t>A.06.08</t>
  </si>
  <si>
    <t>Pasamuros</t>
  </si>
  <si>
    <t>Ejecución de Pasamuros</t>
  </si>
  <si>
    <t>B</t>
  </si>
  <si>
    <t>Unidades de servicios</t>
  </si>
  <si>
    <t>B.00</t>
  </si>
  <si>
    <t>Precios unitarios perfiles y desplazamiento</t>
  </si>
  <si>
    <t>B.00.01</t>
  </si>
  <si>
    <t xml:space="preserve">Precio horario ofertado técnico especializados en diseño, configuración y puesta en marcha de sistemas de radio comunicaciones </t>
  </si>
  <si>
    <t>€/hr</t>
  </si>
  <si>
    <t>B.00.02</t>
  </si>
  <si>
    <t>Precio horario ofertado perfil colegiado y título universitario apto para la tramitación y/o modificación de expedientes radioeléctricos con la autoridad competente</t>
  </si>
  <si>
    <t>B.00.03</t>
  </si>
  <si>
    <t>Precio unitario transporte emplazamiento</t>
  </si>
  <si>
    <t>€/unidad</t>
  </si>
  <si>
    <t>B.01</t>
  </si>
  <si>
    <t>Realización de estudios de propagación radioeléctricos</t>
  </si>
  <si>
    <t>B.01.01</t>
  </si>
  <si>
    <t>Realización de estudios de propagación radioeléctricos para un emplazamiento. (11 horas perfil B.00.01)</t>
  </si>
  <si>
    <t>Unidad valorada y cotizada por aplicación directa de los precios unitarios del capítulo B.00</t>
  </si>
  <si>
    <t>x</t>
  </si>
  <si>
    <t>B.01.02</t>
  </si>
  <si>
    <t>Realización de estudios de propagación radioeléctricos para tres emplazamientos. (12 horas perfil B.00.01)</t>
  </si>
  <si>
    <t>B.02</t>
  </si>
  <si>
    <t>Realización de replanteos radioeléctricos en campo</t>
  </si>
  <si>
    <t>B.02.01</t>
  </si>
  <si>
    <t>Realización de replanteos radioeléctricos en campo incluyendo replanteo en campo y redacción de informe de 1 emplazamiento. (8 horas perfil B.00.01 y 1 unidad B.00.03)</t>
  </si>
  <si>
    <t>B.02.02</t>
  </si>
  <si>
    <t>Realización de replanteos radioeléctricos en campo incluyendo replanteo en campo y redacción de informe de 3 emplazamientos. (16 horas perfil B.00.01 y 3 unidades B.00.03)</t>
  </si>
  <si>
    <t>B.03</t>
  </si>
  <si>
    <t>Realización de diseños de red radioeléctrica</t>
  </si>
  <si>
    <t>B.03.01</t>
  </si>
  <si>
    <t>Según presupuesto en cada caso</t>
  </si>
  <si>
    <t>B.04</t>
  </si>
  <si>
    <t>Tramitación y/o modificación de expedientes radioeléctricos con la autoridad competente</t>
  </si>
  <si>
    <t>B.04.01</t>
  </si>
  <si>
    <t xml:space="preserve"> La valoración y abono de esta unidad estará incluida dentro cuota fija mensual (B.09.01)</t>
  </si>
  <si>
    <t>B.05</t>
  </si>
  <si>
    <t>Mantenimiento correctivo</t>
  </si>
  <si>
    <t>B.05.01</t>
  </si>
  <si>
    <t xml:space="preserve">Disponibilidad y gestión de stock. </t>
  </si>
  <si>
    <t>B.05.01.01</t>
  </si>
  <si>
    <t xml:space="preserve">Disponibilidad de stock (Material de Stock). </t>
  </si>
  <si>
    <t>B.05.01.02</t>
  </si>
  <si>
    <t xml:space="preserve">Gestión de stock. </t>
  </si>
  <si>
    <t>B.05.02</t>
  </si>
  <si>
    <t>Asistencia remota.</t>
  </si>
  <si>
    <t>B.05.03</t>
  </si>
  <si>
    <t>Asistencia in situ</t>
  </si>
  <si>
    <t>B.05.03.01</t>
  </si>
  <si>
    <t>Traslado y Diagnóstico</t>
  </si>
  <si>
    <t>B.05.03.02.01</t>
  </si>
  <si>
    <t>Sustitución de pequeño material averiado</t>
  </si>
  <si>
    <t>0 €. Se cotizará conforme a las partidas del capítulo” A. Descripción de las unidades asociadas a equipamiento redes de radiocomunicaciones” de este mismo documento</t>
  </si>
  <si>
    <t>B.05.03.02.02</t>
  </si>
  <si>
    <t>Reparación inmediata “in situ” sencilla</t>
  </si>
  <si>
    <t>B.05.03.02.03</t>
  </si>
  <si>
    <t>Reparación inmediata “in situ” compleja</t>
  </si>
  <si>
    <t>B.05.04</t>
  </si>
  <si>
    <t>Sustitución</t>
  </si>
  <si>
    <t>Sustitución equipo averiado por material de stock disponible</t>
  </si>
  <si>
    <t>B.05.05</t>
  </si>
  <si>
    <t>Reparación</t>
  </si>
  <si>
    <t>B.05.05.01</t>
  </si>
  <si>
    <t xml:space="preserve">Reparación equipo averiado y posterior instalación del mismo. </t>
  </si>
  <si>
    <t>Según presupuesto a presentar y validar en cada caso</t>
  </si>
  <si>
    <t>B.05.05.02</t>
  </si>
  <si>
    <t>Adquisición de equipo de repuesto para reposición de stock</t>
  </si>
  <si>
    <t>B.05.05.03</t>
  </si>
  <si>
    <t>Adquisición equipo para su sustitución</t>
  </si>
  <si>
    <t>B.05.05.04</t>
  </si>
  <si>
    <t>Sustitución equipo adquirido</t>
  </si>
  <si>
    <t>Unidad valorada y cotizada según unidad B.05.04</t>
  </si>
  <si>
    <t>B.06</t>
  </si>
  <si>
    <t>Mantenimiento preventivo</t>
  </si>
  <si>
    <t>B.06.01</t>
  </si>
  <si>
    <t>Acciones programadas</t>
  </si>
  <si>
    <t>B.06.01.01</t>
  </si>
  <si>
    <t>Realización de las acciones programadas de mantenimiento preventivo de 25 instalaciones</t>
  </si>
  <si>
    <t>B.06.02</t>
  </si>
  <si>
    <t>Acciones en base a condiciones</t>
  </si>
  <si>
    <t>B.06.03</t>
  </si>
  <si>
    <t>Actualizaciones de software y firmware</t>
  </si>
  <si>
    <t>B.07</t>
  </si>
  <si>
    <t>Mantenimiento adaptativo</t>
  </si>
  <si>
    <t>B.07.01</t>
  </si>
  <si>
    <t>Acciones previstas</t>
  </si>
  <si>
    <t>B.07.02</t>
  </si>
  <si>
    <t>Pruebas de nuevos productos</t>
  </si>
  <si>
    <t>B.07.03.01</t>
  </si>
  <si>
    <t xml:space="preserve">Expansiones y modificaciones. Modificación, reubicación o sustitución </t>
  </si>
  <si>
    <t>B.07.03.02</t>
  </si>
  <si>
    <t xml:space="preserve">Expansiones y modificaciones. Instalación de elementos adicionales. </t>
  </si>
  <si>
    <t>B.08</t>
  </si>
  <si>
    <t>Formación y transferencia del conocimiento</t>
  </si>
  <si>
    <t>B.08.01</t>
  </si>
  <si>
    <t>hr</t>
  </si>
  <si>
    <t>B.09</t>
  </si>
  <si>
    <t>Cuota fija mensual</t>
  </si>
  <si>
    <t>Cuota fija mensual SERVICIOS INCLUIDOS:
1.	Gestión del contrato, soporte técnico, personal, garantía de los materiales y niveles de servicio.
2.	Recepción y atención de incidencias
3.	Gestión de stock y de la reparación de los componentes del mismo
4.	Mantenimiento correctivo en remoto que incluye el diagnóstico y la resolución mediante técnicos especializados en diseño, configuración y puesta en marcha de sistemas de radio comunicaciones.
5.	Modificación de la parametrización del software de gestión de los Servidores TETRA del CABB para la incorporación de nuevo equipamiento adicional desplegado en campo a la red de supervisión y control del mismo (enrutamiento e interfaz hombre-máquina). 
6. 	Soporte N2-N3 a los servidores Master TETRA de Venta Alta y Galindo 
7.	Transferencia de conocimiento (excluyendo formación)
8.	Control de calidad
9.	Colaboración en trabajos de terceros.
10.	Documentación y registro.
11.	Actualizaciones de software y firmware
12.	Realización de trámites para el alta de emisoras en redes de terceros (Itelazpi). Servicio para realizar gestiones suministro o reposición de emisoras TETRA, tanto de voz como de datos, que deban integrarse en la red de Itelazpi.</t>
  </si>
  <si>
    <t>B.10</t>
  </si>
  <si>
    <t xml:space="preserve">Tramitación de alta o sustitución de emisoras TETRA en red de Itelazpi </t>
  </si>
  <si>
    <t>B.10.01</t>
  </si>
  <si>
    <t>B.11</t>
  </si>
  <si>
    <t>Ejecución de instalaciones</t>
  </si>
  <si>
    <t>B.12</t>
  </si>
  <si>
    <t>Configuración, pruebas y puesta en marcha</t>
  </si>
  <si>
    <t>B.13</t>
  </si>
  <si>
    <t>Inventariado</t>
  </si>
  <si>
    <t>Inventariado y realización acciones programadas del primer mantenimiento preventivo de 25 instalaciones</t>
  </si>
  <si>
    <t>TOTAL ponderado
(SIN IVA)</t>
  </si>
  <si>
    <t>Importe ofertado ponderado 
SIN IVA</t>
  </si>
  <si>
    <t>Suma de errores</t>
  </si>
  <si>
    <t>B.13.01</t>
  </si>
  <si>
    <t>A.06.04.01.02</t>
  </si>
  <si>
    <t>A.06.04.02.02</t>
  </si>
  <si>
    <t>LOTE 1 - Anejo 2 - Unidades Obra Presupuesto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</si>
</sst>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0.00\ &quot;€&quot;;[Red]\-#,##0.00\ &quot;€&quot;"/>
    <numFmt numFmtId="44" formatCode="_-* #,##0.00\ &quot;€&quot;_-;\-* #,##0.00\ &quot;€&quot;_-;_-* &quot;-&quot;??\ &quot;€&quot;_-;_-@_-"/>
    <numFmt numFmtId="164" formatCode="#,##0.00\ &quot;€&quot;"/>
    <numFmt numFmtId="165" formatCode="_-* #,##0.0000\ &quot;€&quot;_-;\-* #,##0.0000\ &quot;€&quot;_-;_-* &quot;-&quot;??\ &quot;€&quot;_-;_-@_-"/>
    <numFmt numFmtId="166" formatCode="#,##0.0000\ &quot;€&quot;"/>
  </numFmts>
  <fonts count="16" x14ac:knownFonts="1">
    <font>
      <sz val="11"/>
      <color theme="1"/>
      <name val="Aptos Narrow"/>
      <family val="2"/>
      <scheme val="minor"/>
    </font>
    <font>
      <sz val="11"/>
      <color theme="1"/>
      <name val="Aptos Narrow"/>
      <family val="2"/>
      <scheme val="minor"/>
    </font>
    <font>
      <sz val="10"/>
      <color theme="1"/>
      <name val="Tahoma"/>
      <family val="2"/>
    </font>
    <font>
      <b/>
      <sz val="10"/>
      <color theme="1"/>
      <name val="Tahoma"/>
      <family val="2"/>
    </font>
    <font>
      <sz val="11"/>
      <color rgb="FF000000"/>
      <name val="Aptos Narrow"/>
      <family val="2"/>
    </font>
    <font>
      <sz val="8"/>
      <name val="Aptos Narrow"/>
      <family val="2"/>
      <scheme val="minor"/>
    </font>
    <font>
      <b/>
      <sz val="10"/>
      <color theme="0"/>
      <name val="Tahoma"/>
      <family val="2"/>
    </font>
    <font>
      <b/>
      <sz val="10"/>
      <name val="Tahoma"/>
      <family val="2"/>
    </font>
    <font>
      <sz val="10"/>
      <name val="Tahoma"/>
      <family val="2"/>
    </font>
    <font>
      <sz val="10"/>
      <color rgb="FFFF0000"/>
      <name val="Tahoma"/>
      <family val="2"/>
    </font>
    <font>
      <sz val="11"/>
      <color rgb="FFFF0000"/>
      <name val="Aptos"/>
      <family val="2"/>
    </font>
    <font>
      <sz val="10"/>
      <color theme="9" tint="-0.249977111117893"/>
      <name val="Tahoma"/>
      <family val="2"/>
    </font>
    <font>
      <b/>
      <sz val="10"/>
      <color theme="9" tint="-0.249977111117893"/>
      <name val="Tahoma"/>
      <family val="2"/>
    </font>
    <font>
      <b/>
      <sz val="11"/>
      <name val="Aptos Narrow"/>
      <family val="2"/>
      <scheme val="minor"/>
    </font>
    <font>
      <sz val="11"/>
      <name val="Aptos Narrow"/>
      <family val="2"/>
      <scheme val="minor"/>
    </font>
    <font>
      <b/>
      <sz val="22"/>
      <color theme="1"/>
      <name val="Aptos Narrow"/>
      <family val="2"/>
      <scheme val="minor"/>
    </font>
  </fonts>
  <fills count="8">
    <fill>
      <patternFill patternType="none"/>
    </fill>
    <fill>
      <patternFill patternType="gray125"/>
    </fill>
    <fill>
      <patternFill patternType="solid">
        <fgColor theme="3" tint="0.499984740745262"/>
        <bgColor indexed="64"/>
      </patternFill>
    </fill>
    <fill>
      <patternFill patternType="solid">
        <fgColor theme="3" tint="0.749992370372631"/>
        <bgColor indexed="64"/>
      </patternFill>
    </fill>
    <fill>
      <patternFill patternType="solid">
        <fgColor rgb="FFD9D9D9"/>
        <bgColor indexed="64"/>
      </patternFill>
    </fill>
    <fill>
      <patternFill patternType="solid">
        <fgColor theme="3" tint="0.89999084444715716"/>
        <bgColor indexed="64"/>
      </patternFill>
    </fill>
    <fill>
      <patternFill patternType="solid">
        <fgColor rgb="FF002060"/>
        <bgColor indexed="64"/>
      </patternFill>
    </fill>
    <fill>
      <patternFill patternType="solid">
        <fgColor theme="0" tint="-4.9989318521683403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26">
    <xf numFmtId="0" fontId="0" fillId="0" borderId="0" xfId="0"/>
    <xf numFmtId="0" fontId="2" fillId="0" borderId="1" xfId="0" applyFont="1" applyBorder="1" applyAlignment="1">
      <alignment vertical="center"/>
    </xf>
    <xf numFmtId="0" fontId="2" fillId="0" borderId="1" xfId="0" applyFont="1" applyBorder="1" applyAlignment="1">
      <alignment horizontal="left" vertical="center"/>
    </xf>
    <xf numFmtId="0" fontId="2" fillId="0" borderId="1" xfId="0" applyFont="1" applyBorder="1" applyAlignment="1">
      <alignment vertical="center" wrapText="1"/>
    </xf>
    <xf numFmtId="8" fontId="4" fillId="0" borderId="0" xfId="0" applyNumberFormat="1" applyFont="1" applyAlignment="1">
      <alignment horizontal="right" vertical="center"/>
    </xf>
    <xf numFmtId="49" fontId="2" fillId="0" borderId="1" xfId="0" applyNumberFormat="1" applyFont="1" applyBorder="1" applyAlignment="1">
      <alignment horizontal="right" vertical="center"/>
    </xf>
    <xf numFmtId="0" fontId="3" fillId="4" borderId="7" xfId="0" applyFont="1" applyFill="1" applyBorder="1" applyAlignment="1">
      <alignment horizontal="center" vertical="center" wrapText="1"/>
    </xf>
    <xf numFmtId="0" fontId="6" fillId="6" borderId="1" xfId="0" applyFont="1" applyFill="1" applyBorder="1" applyAlignment="1">
      <alignment horizontal="right" vertical="center" wrapText="1"/>
    </xf>
    <xf numFmtId="0" fontId="6" fillId="6" borderId="1" xfId="0" applyFont="1" applyFill="1" applyBorder="1" applyAlignment="1">
      <alignment horizontal="left" vertical="center" wrapText="1"/>
    </xf>
    <xf numFmtId="0" fontId="2" fillId="0" borderId="1" xfId="0" applyFont="1" applyBorder="1" applyAlignment="1">
      <alignment horizontal="justify" vertical="center"/>
    </xf>
    <xf numFmtId="0" fontId="2" fillId="0" borderId="2" xfId="0" applyFont="1" applyBorder="1" applyAlignment="1">
      <alignment horizontal="left" vertical="center"/>
    </xf>
    <xf numFmtId="0" fontId="2" fillId="0" borderId="3" xfId="0" applyFont="1" applyBorder="1" applyAlignment="1">
      <alignment horizontal="center" vertical="center"/>
    </xf>
    <xf numFmtId="0" fontId="2" fillId="0" borderId="1" xfId="0" applyFont="1" applyBorder="1" applyAlignment="1">
      <alignment horizontal="left" vertical="center" wrapText="1"/>
    </xf>
    <xf numFmtId="10" fontId="3" fillId="4" borderId="7" xfId="0" applyNumberFormat="1" applyFont="1" applyFill="1" applyBorder="1" applyAlignment="1">
      <alignment horizontal="center" vertical="center" wrapText="1"/>
    </xf>
    <xf numFmtId="10" fontId="3" fillId="6" borderId="1" xfId="0" applyNumberFormat="1" applyFont="1" applyFill="1" applyBorder="1" applyAlignment="1">
      <alignment horizontal="center" vertical="center" wrapText="1"/>
    </xf>
    <xf numFmtId="10" fontId="3" fillId="6" borderId="1" xfId="2" applyNumberFormat="1" applyFont="1" applyFill="1" applyBorder="1" applyAlignment="1">
      <alignment horizontal="center" vertical="center" wrapText="1"/>
    </xf>
    <xf numFmtId="10" fontId="2" fillId="0" borderId="0" xfId="0" applyNumberFormat="1" applyFont="1" applyAlignment="1">
      <alignment horizontal="center" vertical="center"/>
    </xf>
    <xf numFmtId="10" fontId="2" fillId="2" borderId="5" xfId="0" applyNumberFormat="1" applyFont="1" applyFill="1" applyBorder="1" applyAlignment="1">
      <alignment horizontal="center" vertical="center"/>
    </xf>
    <xf numFmtId="10" fontId="2" fillId="3" borderId="1" xfId="0" applyNumberFormat="1" applyFont="1" applyFill="1" applyBorder="1" applyAlignment="1">
      <alignment horizontal="center" vertical="center"/>
    </xf>
    <xf numFmtId="10" fontId="2" fillId="0" borderId="1" xfId="2" applyNumberFormat="1" applyFont="1" applyBorder="1" applyAlignment="1">
      <alignment horizontal="center" vertical="center"/>
    </xf>
    <xf numFmtId="10" fontId="3" fillId="5" borderId="1" xfId="2" applyNumberFormat="1" applyFont="1" applyFill="1" applyBorder="1" applyAlignment="1">
      <alignment horizontal="center" vertical="center"/>
    </xf>
    <xf numFmtId="10" fontId="2" fillId="3" borderId="1" xfId="2" applyNumberFormat="1" applyFont="1" applyFill="1" applyBorder="1" applyAlignment="1">
      <alignment horizontal="center" vertical="center"/>
    </xf>
    <xf numFmtId="10" fontId="3" fillId="5" borderId="2" xfId="2" applyNumberFormat="1" applyFont="1" applyFill="1" applyBorder="1" applyAlignment="1">
      <alignment horizontal="center" vertical="center"/>
    </xf>
    <xf numFmtId="10" fontId="2" fillId="0" borderId="2" xfId="2" applyNumberFormat="1" applyFont="1" applyBorder="1" applyAlignment="1">
      <alignment horizontal="center" vertical="center"/>
    </xf>
    <xf numFmtId="10" fontId="2" fillId="2" borderId="1" xfId="2" applyNumberFormat="1" applyFont="1" applyFill="1" applyBorder="1" applyAlignment="1">
      <alignment horizontal="center" vertical="center"/>
    </xf>
    <xf numFmtId="10" fontId="3" fillId="3" borderId="1" xfId="2" applyNumberFormat="1" applyFont="1" applyFill="1" applyBorder="1" applyAlignment="1">
      <alignment horizontal="center" vertical="center"/>
    </xf>
    <xf numFmtId="10" fontId="3" fillId="2" borderId="1" xfId="2" applyNumberFormat="1" applyFont="1" applyFill="1" applyBorder="1" applyAlignment="1">
      <alignment horizontal="center" vertical="center"/>
    </xf>
    <xf numFmtId="10" fontId="2" fillId="5" borderId="1" xfId="2" applyNumberFormat="1" applyFont="1" applyFill="1" applyBorder="1" applyAlignment="1">
      <alignment horizontal="center" vertical="center"/>
    </xf>
    <xf numFmtId="10" fontId="3" fillId="3" borderId="2" xfId="2" applyNumberFormat="1" applyFont="1" applyFill="1" applyBorder="1" applyAlignment="1">
      <alignment horizontal="center" vertical="center"/>
    </xf>
    <xf numFmtId="0" fontId="2" fillId="0" borderId="0" xfId="0" applyFont="1" applyAlignment="1">
      <alignment vertical="center"/>
    </xf>
    <xf numFmtId="0" fontId="3" fillId="2" borderId="1" xfId="0" applyFont="1" applyFill="1" applyBorder="1" applyAlignment="1">
      <alignment vertical="center"/>
    </xf>
    <xf numFmtId="0" fontId="3" fillId="3" borderId="1" xfId="0" applyFont="1" applyFill="1" applyBorder="1" applyAlignment="1">
      <alignment vertical="center"/>
    </xf>
    <xf numFmtId="0" fontId="3" fillId="5" borderId="1" xfId="0" applyFont="1" applyFill="1" applyBorder="1" applyAlignment="1">
      <alignment vertical="center"/>
    </xf>
    <xf numFmtId="0" fontId="3" fillId="5" borderId="2" xfId="0" applyFont="1" applyFill="1" applyBorder="1" applyAlignment="1">
      <alignment vertical="center"/>
    </xf>
    <xf numFmtId="0" fontId="3" fillId="5" borderId="1" xfId="0" applyFont="1" applyFill="1" applyBorder="1" applyAlignment="1">
      <alignment horizontal="left" vertical="center"/>
    </xf>
    <xf numFmtId="0" fontId="3" fillId="3" borderId="5" xfId="0" applyFont="1" applyFill="1" applyBorder="1" applyAlignment="1">
      <alignment vertical="center"/>
    </xf>
    <xf numFmtId="0" fontId="2" fillId="0" borderId="2" xfId="0" applyFont="1" applyBorder="1" applyAlignment="1">
      <alignment vertical="center"/>
    </xf>
    <xf numFmtId="0" fontId="3" fillId="3" borderId="1" xfId="0" applyFont="1" applyFill="1" applyBorder="1" applyAlignment="1">
      <alignment horizontal="left" vertical="center"/>
    </xf>
    <xf numFmtId="0" fontId="3" fillId="3" borderId="2" xfId="0" applyFont="1" applyFill="1" applyBorder="1" applyAlignment="1">
      <alignment vertical="center"/>
    </xf>
    <xf numFmtId="0" fontId="8" fillId="0" borderId="1" xfId="0" applyFont="1" applyBorder="1" applyAlignment="1">
      <alignment vertical="center" wrapText="1"/>
    </xf>
    <xf numFmtId="0" fontId="3" fillId="5" borderId="1" xfId="0" applyFont="1" applyFill="1" applyBorder="1" applyAlignment="1">
      <alignment horizontal="right" vertical="center"/>
    </xf>
    <xf numFmtId="0" fontId="3" fillId="5" borderId="6" xfId="0" applyFont="1" applyFill="1" applyBorder="1" applyAlignment="1">
      <alignment vertical="center"/>
    </xf>
    <xf numFmtId="49" fontId="2" fillId="0" borderId="0" xfId="0" applyNumberFormat="1" applyFont="1" applyAlignment="1">
      <alignment horizontal="right" vertical="center"/>
    </xf>
    <xf numFmtId="0" fontId="3" fillId="2" borderId="1" xfId="0" applyFont="1" applyFill="1" applyBorder="1" applyAlignment="1">
      <alignment horizontal="right" vertical="center"/>
    </xf>
    <xf numFmtId="0" fontId="3" fillId="3" borderId="1" xfId="0" applyFont="1" applyFill="1" applyBorder="1" applyAlignment="1">
      <alignment horizontal="right" vertical="center"/>
    </xf>
    <xf numFmtId="0" fontId="2" fillId="0" borderId="1" xfId="0" applyFont="1" applyBorder="1" applyAlignment="1">
      <alignment horizontal="right" vertical="center"/>
    </xf>
    <xf numFmtId="0" fontId="3" fillId="3" borderId="2" xfId="0" applyFont="1" applyFill="1" applyBorder="1" applyAlignment="1">
      <alignment horizontal="right" vertical="center"/>
    </xf>
    <xf numFmtId="0" fontId="2" fillId="0" borderId="2" xfId="0" applyFont="1" applyBorder="1" applyAlignment="1">
      <alignment horizontal="right" vertical="center"/>
    </xf>
    <xf numFmtId="0" fontId="7" fillId="5" borderId="1" xfId="0" applyFont="1" applyFill="1" applyBorder="1" applyAlignment="1">
      <alignment horizontal="right" vertical="center"/>
    </xf>
    <xf numFmtId="49" fontId="8" fillId="0" borderId="1" xfId="0" applyNumberFormat="1" applyFont="1" applyBorder="1" applyAlignment="1">
      <alignment horizontal="right" vertical="center"/>
    </xf>
    <xf numFmtId="49" fontId="2" fillId="0" borderId="2" xfId="0" applyNumberFormat="1" applyFont="1" applyBorder="1" applyAlignment="1">
      <alignment horizontal="right" vertical="center"/>
    </xf>
    <xf numFmtId="0" fontId="3" fillId="2" borderId="5" xfId="0" applyFont="1" applyFill="1" applyBorder="1" applyAlignment="1">
      <alignment vertical="center"/>
    </xf>
    <xf numFmtId="8" fontId="2" fillId="0" borderId="0" xfId="0" applyNumberFormat="1" applyFont="1" applyAlignment="1">
      <alignment vertical="center"/>
    </xf>
    <xf numFmtId="0" fontId="9" fillId="0" borderId="0" xfId="0" applyFont="1" applyAlignment="1">
      <alignment vertical="center"/>
    </xf>
    <xf numFmtId="0" fontId="8" fillId="0" borderId="2" xfId="0" applyFont="1" applyBorder="1" applyAlignment="1">
      <alignment horizontal="right" vertical="center" wrapText="1"/>
    </xf>
    <xf numFmtId="0" fontId="8" fillId="0" borderId="2" xfId="0" applyFont="1" applyBorder="1" applyAlignment="1">
      <alignment horizontal="left" vertical="center" wrapText="1"/>
    </xf>
    <xf numFmtId="0" fontId="7" fillId="3" borderId="2" xfId="0" applyFont="1" applyFill="1" applyBorder="1" applyAlignment="1">
      <alignment horizontal="right" vertical="center"/>
    </xf>
    <xf numFmtId="0" fontId="7" fillId="3" borderId="2" xfId="0" applyFont="1" applyFill="1" applyBorder="1" applyAlignment="1">
      <alignment vertical="center"/>
    </xf>
    <xf numFmtId="0" fontId="8" fillId="0" borderId="1" xfId="0" applyFont="1" applyBorder="1" applyAlignment="1">
      <alignment vertical="center"/>
    </xf>
    <xf numFmtId="0" fontId="8" fillId="0" borderId="2" xfId="0" applyFont="1" applyBorder="1" applyAlignment="1">
      <alignment horizontal="center" vertical="center" wrapText="1"/>
    </xf>
    <xf numFmtId="0" fontId="7" fillId="3" borderId="1" xfId="0" applyFont="1" applyFill="1" applyBorder="1" applyAlignment="1">
      <alignment vertical="center"/>
    </xf>
    <xf numFmtId="0" fontId="8" fillId="0" borderId="0" xfId="0" applyFont="1" applyAlignment="1">
      <alignment vertical="center"/>
    </xf>
    <xf numFmtId="0" fontId="7" fillId="3" borderId="2" xfId="0" applyFont="1" applyFill="1" applyBorder="1" applyAlignment="1">
      <alignment horizontal="center" vertical="center" wrapText="1"/>
    </xf>
    <xf numFmtId="0" fontId="10" fillId="0" borderId="0" xfId="0" applyFont="1" applyAlignment="1">
      <alignment horizontal="left" vertical="center" wrapText="1" indent="1"/>
    </xf>
    <xf numFmtId="0" fontId="11" fillId="0" borderId="0" xfId="0" applyFont="1" applyAlignment="1">
      <alignment vertical="center"/>
    </xf>
    <xf numFmtId="0" fontId="12" fillId="3" borderId="1" xfId="0" applyFont="1" applyFill="1" applyBorder="1" applyAlignment="1">
      <alignment vertical="center"/>
    </xf>
    <xf numFmtId="10" fontId="11" fillId="3" borderId="1" xfId="2" applyNumberFormat="1" applyFont="1" applyFill="1" applyBorder="1" applyAlignment="1">
      <alignment horizontal="center" vertical="center"/>
    </xf>
    <xf numFmtId="0" fontId="11" fillId="0" borderId="3" xfId="0" applyFont="1" applyBorder="1" applyAlignment="1">
      <alignment horizontal="center" vertical="center"/>
    </xf>
    <xf numFmtId="0" fontId="12" fillId="5" borderId="1" xfId="0" applyFont="1" applyFill="1" applyBorder="1" applyAlignment="1">
      <alignment horizontal="left" vertical="center"/>
    </xf>
    <xf numFmtId="10" fontId="12" fillId="5" borderId="1" xfId="2" applyNumberFormat="1" applyFont="1" applyFill="1" applyBorder="1" applyAlignment="1">
      <alignment horizontal="center" vertical="center"/>
    </xf>
    <xf numFmtId="0" fontId="12" fillId="3" borderId="2" xfId="0" applyFont="1" applyFill="1" applyBorder="1" applyAlignment="1">
      <alignment vertical="center"/>
    </xf>
    <xf numFmtId="0" fontId="12" fillId="5" borderId="1" xfId="0" applyFont="1" applyFill="1" applyBorder="1" applyAlignment="1">
      <alignment vertical="center"/>
    </xf>
    <xf numFmtId="0" fontId="7" fillId="3" borderId="1" xfId="0" applyFont="1" applyFill="1" applyBorder="1" applyAlignment="1">
      <alignment horizontal="right" vertical="center"/>
    </xf>
    <xf numFmtId="0" fontId="8" fillId="0" borderId="0" xfId="0" applyFont="1" applyAlignment="1">
      <alignment horizontal="center" vertical="center" wrapText="1"/>
    </xf>
    <xf numFmtId="0" fontId="7" fillId="4" borderId="7" xfId="0" applyFont="1" applyFill="1" applyBorder="1" applyAlignment="1">
      <alignment horizontal="center" vertical="center" wrapText="1"/>
    </xf>
    <xf numFmtId="0" fontId="7" fillId="6" borderId="1" xfId="0" applyFont="1" applyFill="1" applyBorder="1" applyAlignment="1">
      <alignment horizontal="center" vertical="center" wrapText="1"/>
    </xf>
    <xf numFmtId="44" fontId="8" fillId="2" borderId="5" xfId="1" applyFont="1" applyFill="1" applyBorder="1" applyAlignment="1">
      <alignment horizontal="center" vertical="center" wrapText="1"/>
    </xf>
    <xf numFmtId="44" fontId="8" fillId="3" borderId="1" xfId="1" applyFont="1" applyFill="1" applyBorder="1" applyAlignment="1">
      <alignment horizontal="center" vertical="center" wrapText="1"/>
    </xf>
    <xf numFmtId="8" fontId="8" fillId="0" borderId="1" xfId="1" applyNumberFormat="1" applyFont="1" applyBorder="1" applyAlignment="1">
      <alignment horizontal="center" vertical="center" wrapText="1"/>
    </xf>
    <xf numFmtId="0" fontId="7" fillId="5" borderId="1"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5" borderId="1" xfId="0" applyFont="1" applyFill="1" applyBorder="1" applyAlignment="1">
      <alignment horizontal="right" vertical="center" wrapText="1"/>
    </xf>
    <xf numFmtId="44" fontId="8" fillId="2" borderId="1" xfId="1" applyFont="1" applyFill="1" applyBorder="1" applyAlignment="1">
      <alignment horizontal="center" vertical="center" wrapText="1"/>
    </xf>
    <xf numFmtId="0" fontId="7" fillId="3" borderId="1" xfId="0" applyFont="1" applyFill="1" applyBorder="1" applyAlignment="1">
      <alignment horizontal="center" vertical="center" wrapText="1"/>
    </xf>
    <xf numFmtId="44" fontId="7" fillId="2" borderId="1" xfId="1"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0" borderId="0" xfId="0" applyFont="1" applyAlignment="1">
      <alignment horizontal="center" vertical="center"/>
    </xf>
    <xf numFmtId="0" fontId="7" fillId="4" borderId="8" xfId="0" applyFont="1" applyFill="1" applyBorder="1" applyAlignment="1">
      <alignment horizontal="center" vertical="center" wrapText="1"/>
    </xf>
    <xf numFmtId="0" fontId="13" fillId="4" borderId="9" xfId="0" applyFont="1" applyFill="1" applyBorder="1" applyAlignment="1">
      <alignment horizontal="center" vertical="center" wrapText="1"/>
    </xf>
    <xf numFmtId="9" fontId="8" fillId="2" borderId="5" xfId="2" applyFont="1" applyFill="1" applyBorder="1" applyAlignment="1">
      <alignment horizontal="center" vertical="center"/>
    </xf>
    <xf numFmtId="9" fontId="8" fillId="3" borderId="1" xfId="2" applyFont="1" applyFill="1" applyBorder="1" applyAlignment="1">
      <alignment horizontal="center" vertical="center"/>
    </xf>
    <xf numFmtId="9" fontId="8" fillId="0" borderId="1" xfId="2" applyFont="1" applyBorder="1" applyAlignment="1">
      <alignment horizontal="center" vertical="center"/>
    </xf>
    <xf numFmtId="44" fontId="8" fillId="0" borderId="1" xfId="0" applyNumberFormat="1" applyFont="1" applyBorder="1" applyAlignment="1">
      <alignment horizontal="left" vertical="center"/>
    </xf>
    <xf numFmtId="44" fontId="8" fillId="0" borderId="1" xfId="0" applyNumberFormat="1" applyFont="1" applyBorder="1" applyAlignment="1">
      <alignment horizontal="center" vertical="center"/>
    </xf>
    <xf numFmtId="4" fontId="14" fillId="7" borderId="1" xfId="0" applyNumberFormat="1" applyFont="1" applyFill="1" applyBorder="1" applyAlignment="1" applyProtection="1">
      <alignment horizontal="center" vertical="center"/>
      <protection locked="0"/>
    </xf>
    <xf numFmtId="164" fontId="8" fillId="0" borderId="4" xfId="0" applyNumberFormat="1" applyFont="1" applyBorder="1" applyAlignment="1">
      <alignment horizontal="center" vertical="center"/>
    </xf>
    <xf numFmtId="164" fontId="8" fillId="0" borderId="3" xfId="0" applyNumberFormat="1" applyFont="1" applyBorder="1" applyAlignment="1">
      <alignment horizontal="center" vertical="center"/>
    </xf>
    <xf numFmtId="0" fontId="14" fillId="0" borderId="1" xfId="0" applyFont="1" applyBorder="1" applyAlignment="1">
      <alignment horizontal="center" vertical="center"/>
    </xf>
    <xf numFmtId="0" fontId="7" fillId="5" borderId="1" xfId="0" applyFont="1" applyFill="1" applyBorder="1" applyAlignment="1">
      <alignment horizontal="center" vertical="center"/>
    </xf>
    <xf numFmtId="164" fontId="8" fillId="0" borderId="1" xfId="0" applyNumberFormat="1" applyFont="1" applyBorder="1" applyAlignment="1">
      <alignment horizontal="center" vertical="center"/>
    </xf>
    <xf numFmtId="0" fontId="7" fillId="5" borderId="2" xfId="0" applyFont="1" applyFill="1" applyBorder="1" applyAlignment="1">
      <alignment horizontal="center" vertical="center"/>
    </xf>
    <xf numFmtId="165" fontId="8" fillId="0" borderId="1" xfId="0" applyNumberFormat="1" applyFont="1" applyBorder="1" applyAlignment="1">
      <alignment horizontal="left" vertical="center"/>
    </xf>
    <xf numFmtId="165" fontId="8" fillId="0" borderId="1" xfId="0" applyNumberFormat="1" applyFont="1" applyBorder="1" applyAlignment="1">
      <alignment horizontal="center" vertical="center"/>
    </xf>
    <xf numFmtId="166" fontId="8" fillId="0" borderId="4" xfId="0" applyNumberFormat="1" applyFont="1" applyBorder="1" applyAlignment="1">
      <alignment horizontal="center" vertical="center"/>
    </xf>
    <xf numFmtId="166" fontId="8" fillId="0" borderId="1" xfId="0" applyNumberFormat="1" applyFont="1" applyBorder="1" applyAlignment="1">
      <alignment horizontal="center" vertical="center"/>
    </xf>
    <xf numFmtId="9" fontId="8" fillId="0" borderId="1" xfId="2" applyFont="1" applyFill="1" applyBorder="1" applyAlignment="1">
      <alignment horizontal="center" vertical="center"/>
    </xf>
    <xf numFmtId="9" fontId="8" fillId="2" borderId="1" xfId="2" applyFont="1" applyFill="1" applyBorder="1" applyAlignment="1">
      <alignment horizontal="center" vertical="center"/>
    </xf>
    <xf numFmtId="0" fontId="7" fillId="3" borderId="1" xfId="0" applyFont="1" applyFill="1" applyBorder="1" applyAlignment="1">
      <alignment horizontal="center" vertical="center"/>
    </xf>
    <xf numFmtId="9" fontId="7" fillId="2" borderId="1" xfId="2" applyFont="1" applyFill="1" applyBorder="1" applyAlignment="1">
      <alignment horizontal="center" vertical="center"/>
    </xf>
    <xf numFmtId="0" fontId="8" fillId="3" borderId="1" xfId="0" applyFont="1" applyFill="1" applyBorder="1" applyAlignment="1">
      <alignment horizontal="center" vertical="center"/>
    </xf>
    <xf numFmtId="9" fontId="8" fillId="5" borderId="1" xfId="2" applyFont="1" applyFill="1" applyBorder="1" applyAlignment="1">
      <alignment horizontal="center" vertical="center"/>
    </xf>
    <xf numFmtId="0" fontId="8" fillId="5" borderId="1" xfId="0" applyFont="1" applyFill="1" applyBorder="1" applyAlignment="1">
      <alignment horizontal="center" vertical="center"/>
    </xf>
    <xf numFmtId="0" fontId="7" fillId="3" borderId="2" xfId="0" applyFont="1" applyFill="1" applyBorder="1" applyAlignment="1">
      <alignment horizontal="center" vertical="center"/>
    </xf>
    <xf numFmtId="10" fontId="8" fillId="5" borderId="1" xfId="2" applyNumberFormat="1" applyFont="1" applyFill="1" applyBorder="1" applyAlignment="1">
      <alignment horizontal="center" vertical="center"/>
    </xf>
    <xf numFmtId="0" fontId="7" fillId="5" borderId="1" xfId="0" applyFont="1" applyFill="1" applyBorder="1" applyAlignment="1">
      <alignment vertical="center"/>
    </xf>
    <xf numFmtId="0" fontId="7" fillId="5" borderId="1" xfId="0" applyFont="1" applyFill="1" applyBorder="1" applyAlignment="1">
      <alignment horizontal="left" vertical="center"/>
    </xf>
    <xf numFmtId="8" fontId="8" fillId="0" borderId="1" xfId="1" applyNumberFormat="1" applyFont="1" applyFill="1" applyBorder="1" applyAlignment="1">
      <alignment horizontal="center" vertical="center" wrapText="1"/>
    </xf>
    <xf numFmtId="0" fontId="9" fillId="0" borderId="0" xfId="0" applyFont="1" applyAlignment="1">
      <alignment vertical="center" wrapText="1"/>
    </xf>
    <xf numFmtId="164" fontId="8" fillId="7" borderId="1" xfId="0" applyNumberFormat="1" applyFont="1" applyFill="1" applyBorder="1" applyAlignment="1">
      <alignment horizontal="center" vertical="center" wrapText="1"/>
    </xf>
    <xf numFmtId="0" fontId="7" fillId="0" borderId="1" xfId="0" applyFont="1" applyBorder="1" applyAlignment="1">
      <alignment horizontal="right" vertical="center"/>
    </xf>
    <xf numFmtId="0" fontId="7" fillId="0" borderId="1" xfId="0" applyFont="1" applyBorder="1" applyAlignment="1">
      <alignment horizontal="right" vertical="center" wrapText="1"/>
    </xf>
    <xf numFmtId="164" fontId="7" fillId="0" borderId="1" xfId="0" applyNumberFormat="1" applyFont="1" applyBorder="1" applyAlignment="1">
      <alignment horizontal="center" vertical="center"/>
    </xf>
    <xf numFmtId="0" fontId="7" fillId="0" borderId="0" xfId="0" applyFont="1" applyAlignment="1">
      <alignment horizontal="center" vertical="center"/>
    </xf>
    <xf numFmtId="0" fontId="7" fillId="0" borderId="1" xfId="0" applyFont="1" applyBorder="1" applyAlignment="1">
      <alignment horizontal="center" vertical="center"/>
    </xf>
    <xf numFmtId="0" fontId="15" fillId="0" borderId="0" xfId="0" applyFont="1" applyAlignment="1">
      <alignment wrapText="1"/>
    </xf>
  </cellXfs>
  <cellStyles count="3">
    <cellStyle name="Moneda" xfId="1" builtinId="4"/>
    <cellStyle name="Normal" xfId="0" builtinId="0"/>
    <cellStyle name="Porcentaje" xfId="2" builtinId="5"/>
  </cellStyles>
  <dxfs count="0"/>
  <tableStyles count="0" defaultTableStyle="TableStyleMedium2" defaultPivotStyle="PivotStyleMedium9"/>
  <colors>
    <mruColors>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10</xdr:col>
      <xdr:colOff>1199030</xdr:colOff>
      <xdr:row>1</xdr:row>
      <xdr:rowOff>1</xdr:rowOff>
    </xdr:from>
    <xdr:to>
      <xdr:col>13</xdr:col>
      <xdr:colOff>756174</xdr:colOff>
      <xdr:row>2</xdr:row>
      <xdr:rowOff>7172</xdr:rowOff>
    </xdr:to>
    <xdr:pic>
      <xdr:nvPicPr>
        <xdr:cNvPr id="3" name="Imagen 2">
          <a:extLst>
            <a:ext uri="{FF2B5EF4-FFF2-40B4-BE49-F238E27FC236}">
              <a16:creationId xmlns:a16="http://schemas.microsoft.com/office/drawing/2014/main" id="{3CE2480F-80E3-4E05-8DF6-C3933B3377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18559" y="156883"/>
          <a:ext cx="2560320" cy="365760"/>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P288"/>
  <sheetViews>
    <sheetView tabSelected="1" zoomScale="85" zoomScaleNormal="85" workbookViewId="0">
      <selection activeCell="D15" sqref="D15"/>
    </sheetView>
  </sheetViews>
  <sheetFormatPr baseColWidth="10" defaultColWidth="9.140625" defaultRowHeight="12.75" x14ac:dyDescent="0.25"/>
  <cols>
    <col min="1" max="1" width="10.7109375" style="29" customWidth="1"/>
    <col min="2" max="2" width="14.28515625" style="42" customWidth="1"/>
    <col min="3" max="3" width="121.140625" style="29" customWidth="1"/>
    <col min="4" max="4" width="11.7109375" style="29" customWidth="1"/>
    <col min="5" max="5" width="17.5703125" style="73" customWidth="1"/>
    <col min="6" max="6" width="15.42578125" style="16" customWidth="1"/>
    <col min="7" max="7" width="17.42578125" style="87" hidden="1" customWidth="1"/>
    <col min="8" max="8" width="19.28515625" style="87" hidden="1" customWidth="1"/>
    <col min="9" max="9" width="18.140625" style="87" hidden="1" customWidth="1"/>
    <col min="10" max="10" width="16.7109375" style="87" customWidth="1"/>
    <col min="11" max="11" width="18.28515625" style="87" customWidth="1"/>
    <col min="12" max="12" width="20" style="87" hidden="1" customWidth="1"/>
    <col min="13" max="13" width="26.7109375" style="87" customWidth="1"/>
    <col min="14" max="14" width="12.85546875" style="87" customWidth="1"/>
    <col min="15" max="16384" width="9.140625" style="29"/>
  </cols>
  <sheetData>
    <row r="2" spans="2:14" ht="28.5" x14ac:dyDescent="0.45">
      <c r="C2" s="125" t="s">
        <v>551</v>
      </c>
    </row>
    <row r="3" spans="2:14" ht="13.5" thickBot="1" x14ac:dyDescent="0.3"/>
    <row r="4" spans="2:14" ht="39" thickBot="1" x14ac:dyDescent="0.3">
      <c r="B4" s="6" t="s">
        <v>0</v>
      </c>
      <c r="C4" s="6" t="s">
        <v>1</v>
      </c>
      <c r="D4" s="6" t="s">
        <v>2</v>
      </c>
      <c r="E4" s="74" t="s">
        <v>3</v>
      </c>
      <c r="F4" s="13" t="s">
        <v>4</v>
      </c>
      <c r="G4" s="88" t="s">
        <v>5</v>
      </c>
      <c r="H4" s="74" t="s">
        <v>6</v>
      </c>
      <c r="I4" s="74" t="s">
        <v>7</v>
      </c>
      <c r="J4" s="74" t="s">
        <v>8</v>
      </c>
      <c r="K4" s="74" t="s">
        <v>546</v>
      </c>
      <c r="L4" s="74" t="s">
        <v>9</v>
      </c>
      <c r="M4" s="89" t="s">
        <v>10</v>
      </c>
      <c r="N4" s="89" t="s">
        <v>11</v>
      </c>
    </row>
    <row r="5" spans="2:14" x14ac:dyDescent="0.25">
      <c r="B5" s="7" t="s">
        <v>12</v>
      </c>
      <c r="C5" s="8" t="s">
        <v>13</v>
      </c>
      <c r="D5" s="8"/>
      <c r="E5" s="75"/>
      <c r="F5" s="14"/>
      <c r="G5" s="75"/>
      <c r="H5" s="75"/>
      <c r="I5" s="75"/>
      <c r="J5" s="75"/>
      <c r="K5" s="75"/>
      <c r="L5" s="75"/>
      <c r="M5" s="75"/>
      <c r="N5" s="75"/>
    </row>
    <row r="6" spans="2:14" x14ac:dyDescent="0.25">
      <c r="B6" s="43" t="s">
        <v>14</v>
      </c>
      <c r="C6" s="30" t="s">
        <v>15</v>
      </c>
      <c r="D6" s="51"/>
      <c r="E6" s="76"/>
      <c r="F6" s="17"/>
      <c r="G6" s="90"/>
      <c r="H6" s="90"/>
      <c r="I6" s="90"/>
      <c r="J6" s="107"/>
      <c r="K6" s="90"/>
      <c r="L6" s="90"/>
      <c r="M6" s="90"/>
      <c r="N6" s="90"/>
    </row>
    <row r="7" spans="2:14" x14ac:dyDescent="0.25">
      <c r="B7" s="44" t="s">
        <v>16</v>
      </c>
      <c r="C7" s="31" t="s">
        <v>17</v>
      </c>
      <c r="D7" s="31"/>
      <c r="E7" s="77"/>
      <c r="F7" s="18"/>
      <c r="G7" s="91"/>
      <c r="H7" s="91"/>
      <c r="I7" s="91"/>
      <c r="J7" s="91"/>
      <c r="K7" s="91"/>
      <c r="L7" s="91"/>
      <c r="M7" s="91"/>
      <c r="N7" s="91"/>
    </row>
    <row r="8" spans="2:14" ht="15" x14ac:dyDescent="0.25">
      <c r="B8" s="5" t="s">
        <v>18</v>
      </c>
      <c r="C8" s="2" t="s">
        <v>19</v>
      </c>
      <c r="D8" s="11" t="s">
        <v>20</v>
      </c>
      <c r="E8" s="78">
        <v>5197.5</v>
      </c>
      <c r="F8" s="19">
        <v>1.24E-2</v>
      </c>
      <c r="G8" s="92">
        <v>0.21</v>
      </c>
      <c r="H8" s="93">
        <f>F8*E8</f>
        <v>64.448999999999998</v>
      </c>
      <c r="I8" s="94">
        <f>H8*(1+G8)</f>
        <v>77.983289999999997</v>
      </c>
      <c r="J8" s="95"/>
      <c r="K8" s="96">
        <f>J8*F8</f>
        <v>0</v>
      </c>
      <c r="L8" s="97">
        <f>K8*(1+G8)</f>
        <v>0</v>
      </c>
      <c r="M8" s="98" t="str">
        <f>IF(J8&gt;0," ","Falta entrar el precio ofertado")</f>
        <v>Falta entrar el precio ofertado</v>
      </c>
      <c r="N8" s="98">
        <f>IF(M8="Falta entrar el precio ofertado",1,0)</f>
        <v>1</v>
      </c>
    </row>
    <row r="9" spans="2:14" x14ac:dyDescent="0.25">
      <c r="B9" s="40" t="s">
        <v>21</v>
      </c>
      <c r="C9" s="32" t="s">
        <v>22</v>
      </c>
      <c r="D9" s="32"/>
      <c r="E9" s="79"/>
      <c r="F9" s="20"/>
      <c r="G9" s="99"/>
      <c r="H9" s="99"/>
      <c r="I9" s="99"/>
      <c r="J9" s="99"/>
      <c r="K9" s="99"/>
      <c r="L9" s="99"/>
      <c r="M9" s="99"/>
      <c r="N9" s="99"/>
    </row>
    <row r="10" spans="2:14" ht="15" x14ac:dyDescent="0.25">
      <c r="B10" s="5" t="s">
        <v>23</v>
      </c>
      <c r="C10" s="2" t="s">
        <v>24</v>
      </c>
      <c r="D10" s="11" t="s">
        <v>20</v>
      </c>
      <c r="E10" s="78">
        <v>385</v>
      </c>
      <c r="F10" s="19">
        <v>1E-3</v>
      </c>
      <c r="G10" s="92">
        <v>0.21</v>
      </c>
      <c r="H10" s="93">
        <f>F10*E10</f>
        <v>0.38500000000000001</v>
      </c>
      <c r="I10" s="94">
        <f t="shared" ref="I10:I14" si="0">H10*(1+G10)</f>
        <v>0.46584999999999999</v>
      </c>
      <c r="J10" s="95"/>
      <c r="K10" s="96">
        <f t="shared" ref="K10:K14" si="1">J10*F10</f>
        <v>0</v>
      </c>
      <c r="L10" s="100">
        <f t="shared" ref="L10:L14" si="2">K10*(1+G10)</f>
        <v>0</v>
      </c>
      <c r="M10" s="98" t="str">
        <f t="shared" ref="M10:M14" si="3">IF(J10&gt;0," ","Falta entrar el precio ofertado")</f>
        <v>Falta entrar el precio ofertado</v>
      </c>
      <c r="N10" s="98">
        <f t="shared" ref="N10:N14" si="4">IF(M10="Falta entrar el precio ofertado",1,0)</f>
        <v>1</v>
      </c>
    </row>
    <row r="11" spans="2:14" ht="15" x14ac:dyDescent="0.25">
      <c r="B11" s="5" t="s">
        <v>25</v>
      </c>
      <c r="C11" s="2" t="s">
        <v>26</v>
      </c>
      <c r="D11" s="11" t="s">
        <v>20</v>
      </c>
      <c r="E11" s="78">
        <v>506</v>
      </c>
      <c r="F11" s="19">
        <v>1.5E-3</v>
      </c>
      <c r="G11" s="92">
        <v>0.21</v>
      </c>
      <c r="H11" s="93">
        <f>F11*E11</f>
        <v>0.75900000000000001</v>
      </c>
      <c r="I11" s="94">
        <f t="shared" si="0"/>
        <v>0.91838999999999993</v>
      </c>
      <c r="J11" s="95"/>
      <c r="K11" s="96">
        <f t="shared" si="1"/>
        <v>0</v>
      </c>
      <c r="L11" s="100">
        <f t="shared" si="2"/>
        <v>0</v>
      </c>
      <c r="M11" s="98" t="str">
        <f t="shared" si="3"/>
        <v>Falta entrar el precio ofertado</v>
      </c>
      <c r="N11" s="98">
        <f t="shared" si="4"/>
        <v>1</v>
      </c>
    </row>
    <row r="12" spans="2:14" ht="15" x14ac:dyDescent="0.25">
      <c r="B12" s="5" t="s">
        <v>27</v>
      </c>
      <c r="C12" s="2" t="s">
        <v>28</v>
      </c>
      <c r="D12" s="11" t="s">
        <v>29</v>
      </c>
      <c r="E12" s="78">
        <v>891</v>
      </c>
      <c r="F12" s="19">
        <v>0.03</v>
      </c>
      <c r="G12" s="92">
        <v>0.21</v>
      </c>
      <c r="H12" s="93">
        <f>F12*E12</f>
        <v>26.73</v>
      </c>
      <c r="I12" s="94">
        <f t="shared" si="0"/>
        <v>32.343299999999999</v>
      </c>
      <c r="J12" s="95"/>
      <c r="K12" s="96">
        <f t="shared" si="1"/>
        <v>0</v>
      </c>
      <c r="L12" s="100">
        <f t="shared" si="2"/>
        <v>0</v>
      </c>
      <c r="M12" s="98" t="str">
        <f t="shared" si="3"/>
        <v>Falta entrar el precio ofertado</v>
      </c>
      <c r="N12" s="98">
        <f t="shared" si="4"/>
        <v>1</v>
      </c>
    </row>
    <row r="13" spans="2:14" ht="15" x14ac:dyDescent="0.25">
      <c r="B13" s="5" t="s">
        <v>30</v>
      </c>
      <c r="C13" s="2" t="s">
        <v>31</v>
      </c>
      <c r="D13" s="11" t="s">
        <v>29</v>
      </c>
      <c r="E13" s="78">
        <v>6490</v>
      </c>
      <c r="F13" s="19">
        <v>0.06</v>
      </c>
      <c r="G13" s="92">
        <v>0.21</v>
      </c>
      <c r="H13" s="93">
        <f>F13*E13</f>
        <v>389.4</v>
      </c>
      <c r="I13" s="94">
        <f t="shared" si="0"/>
        <v>471.17399999999998</v>
      </c>
      <c r="J13" s="95"/>
      <c r="K13" s="96">
        <f t="shared" si="1"/>
        <v>0</v>
      </c>
      <c r="L13" s="100">
        <f t="shared" si="2"/>
        <v>0</v>
      </c>
      <c r="M13" s="98" t="str">
        <f t="shared" si="3"/>
        <v>Falta entrar el precio ofertado</v>
      </c>
      <c r="N13" s="98">
        <f t="shared" si="4"/>
        <v>1</v>
      </c>
    </row>
    <row r="14" spans="2:14" ht="15" x14ac:dyDescent="0.25">
      <c r="B14" s="5" t="s">
        <v>32</v>
      </c>
      <c r="C14" s="2" t="s">
        <v>33</v>
      </c>
      <c r="D14" s="11" t="s">
        <v>20</v>
      </c>
      <c r="E14" s="78">
        <v>3300</v>
      </c>
      <c r="F14" s="19">
        <v>3.5000000000000001E-3</v>
      </c>
      <c r="G14" s="92">
        <v>0.21</v>
      </c>
      <c r="H14" s="93">
        <f>F14*E14</f>
        <v>11.55</v>
      </c>
      <c r="I14" s="94">
        <f t="shared" si="0"/>
        <v>13.9755</v>
      </c>
      <c r="J14" s="95"/>
      <c r="K14" s="96">
        <f t="shared" si="1"/>
        <v>0</v>
      </c>
      <c r="L14" s="100">
        <f t="shared" si="2"/>
        <v>0</v>
      </c>
      <c r="M14" s="98" t="str">
        <f t="shared" si="3"/>
        <v>Falta entrar el precio ofertado</v>
      </c>
      <c r="N14" s="98">
        <f t="shared" si="4"/>
        <v>1</v>
      </c>
    </row>
    <row r="15" spans="2:14" x14ac:dyDescent="0.25">
      <c r="B15" s="44" t="s">
        <v>34</v>
      </c>
      <c r="C15" s="31" t="s">
        <v>35</v>
      </c>
      <c r="D15" s="38"/>
      <c r="E15" s="77"/>
      <c r="F15" s="21"/>
      <c r="G15" s="91"/>
      <c r="H15" s="91"/>
      <c r="I15" s="91"/>
      <c r="J15" s="91"/>
      <c r="K15" s="91"/>
      <c r="L15" s="91"/>
      <c r="M15" s="91"/>
      <c r="N15" s="91"/>
    </row>
    <row r="16" spans="2:14" x14ac:dyDescent="0.25">
      <c r="B16" s="40" t="s">
        <v>36</v>
      </c>
      <c r="C16" s="32" t="s">
        <v>37</v>
      </c>
      <c r="D16" s="32"/>
      <c r="E16" s="79"/>
      <c r="F16" s="20"/>
      <c r="G16" s="99"/>
      <c r="H16" s="99"/>
      <c r="I16" s="99"/>
      <c r="J16" s="99"/>
      <c r="K16" s="99"/>
      <c r="L16" s="99"/>
      <c r="M16" s="99"/>
      <c r="N16" s="99"/>
    </row>
    <row r="17" spans="2:14" ht="13.15" customHeight="1" x14ac:dyDescent="0.25">
      <c r="B17" s="5" t="s">
        <v>38</v>
      </c>
      <c r="C17" s="1" t="s">
        <v>39</v>
      </c>
      <c r="D17" s="11" t="s">
        <v>20</v>
      </c>
      <c r="E17" s="78">
        <v>1773.2</v>
      </c>
      <c r="F17" s="19">
        <v>1E-4</v>
      </c>
      <c r="G17" s="92">
        <v>0.21</v>
      </c>
      <c r="H17" s="93">
        <f>F17*E17</f>
        <v>0.17732000000000001</v>
      </c>
      <c r="I17" s="94">
        <f t="shared" ref="I17:I20" si="5">H17*(1+G17)</f>
        <v>0.2145572</v>
      </c>
      <c r="J17" s="95"/>
      <c r="K17" s="96">
        <f t="shared" ref="K17:K19" si="6">J17*F17</f>
        <v>0</v>
      </c>
      <c r="L17" s="100">
        <f t="shared" ref="L17:L20" si="7">K17*(1+G17)</f>
        <v>0</v>
      </c>
      <c r="M17" s="98" t="str">
        <f t="shared" ref="M17:M20" si="8">IF(J17&gt;0," ","Falta entrar el precio ofertado")</f>
        <v>Falta entrar el precio ofertado</v>
      </c>
      <c r="N17" s="98">
        <f t="shared" ref="N17:N20" si="9">IF(M17="Falta entrar el precio ofertado",1,0)</f>
        <v>1</v>
      </c>
    </row>
    <row r="18" spans="2:14" ht="15" x14ac:dyDescent="0.25">
      <c r="B18" s="5" t="s">
        <v>40</v>
      </c>
      <c r="C18" s="1" t="s">
        <v>41</v>
      </c>
      <c r="D18" s="11" t="s">
        <v>20</v>
      </c>
      <c r="E18" s="78">
        <v>2002</v>
      </c>
      <c r="F18" s="19">
        <v>1E-4</v>
      </c>
      <c r="G18" s="92">
        <v>0.21</v>
      </c>
      <c r="H18" s="93">
        <f>F18*E18</f>
        <v>0.20020000000000002</v>
      </c>
      <c r="I18" s="94">
        <f t="shared" si="5"/>
        <v>0.24224200000000001</v>
      </c>
      <c r="J18" s="95"/>
      <c r="K18" s="96">
        <f t="shared" si="6"/>
        <v>0</v>
      </c>
      <c r="L18" s="100">
        <f t="shared" si="7"/>
        <v>0</v>
      </c>
      <c r="M18" s="98" t="str">
        <f t="shared" si="8"/>
        <v>Falta entrar el precio ofertado</v>
      </c>
      <c r="N18" s="98">
        <f t="shared" si="9"/>
        <v>1</v>
      </c>
    </row>
    <row r="19" spans="2:14" ht="15" x14ac:dyDescent="0.25">
      <c r="B19" s="5" t="s">
        <v>42</v>
      </c>
      <c r="C19" s="1" t="s">
        <v>43</v>
      </c>
      <c r="D19" s="11" t="s">
        <v>20</v>
      </c>
      <c r="E19" s="78">
        <v>1773.2</v>
      </c>
      <c r="F19" s="19">
        <v>5.0000000000000001E-3</v>
      </c>
      <c r="G19" s="92">
        <v>0.21</v>
      </c>
      <c r="H19" s="93">
        <f>F19*E19</f>
        <v>8.8659999999999997</v>
      </c>
      <c r="I19" s="94">
        <f t="shared" si="5"/>
        <v>10.72786</v>
      </c>
      <c r="J19" s="95"/>
      <c r="K19" s="96">
        <f t="shared" si="6"/>
        <v>0</v>
      </c>
      <c r="L19" s="100">
        <f t="shared" si="7"/>
        <v>0</v>
      </c>
      <c r="M19" s="98" t="str">
        <f t="shared" si="8"/>
        <v>Falta entrar el precio ofertado</v>
      </c>
      <c r="N19" s="98">
        <f t="shared" si="9"/>
        <v>1</v>
      </c>
    </row>
    <row r="20" spans="2:14" ht="15" x14ac:dyDescent="0.25">
      <c r="B20" s="5" t="s">
        <v>44</v>
      </c>
      <c r="C20" s="1" t="s">
        <v>45</v>
      </c>
      <c r="D20" s="11" t="s">
        <v>20</v>
      </c>
      <c r="E20" s="78">
        <v>2233</v>
      </c>
      <c r="F20" s="19">
        <v>1E-4</v>
      </c>
      <c r="G20" s="92">
        <v>0.21</v>
      </c>
      <c r="H20" s="93">
        <f>F20*E20</f>
        <v>0.2233</v>
      </c>
      <c r="I20" s="94">
        <f t="shared" si="5"/>
        <v>0.27019300000000002</v>
      </c>
      <c r="J20" s="95"/>
      <c r="K20" s="96">
        <f>J20*F20</f>
        <v>0</v>
      </c>
      <c r="L20" s="100">
        <f t="shared" si="7"/>
        <v>0</v>
      </c>
      <c r="M20" s="98" t="str">
        <f t="shared" si="8"/>
        <v>Falta entrar el precio ofertado</v>
      </c>
      <c r="N20" s="98">
        <f t="shared" si="9"/>
        <v>1</v>
      </c>
    </row>
    <row r="21" spans="2:14" x14ac:dyDescent="0.25">
      <c r="B21" s="40" t="s">
        <v>46</v>
      </c>
      <c r="C21" s="32" t="s">
        <v>47</v>
      </c>
      <c r="D21" s="33"/>
      <c r="E21" s="80"/>
      <c r="F21" s="22"/>
      <c r="G21" s="101"/>
      <c r="H21" s="101"/>
      <c r="I21" s="101"/>
      <c r="J21" s="99"/>
      <c r="K21" s="101"/>
      <c r="L21" s="101"/>
      <c r="M21" s="101"/>
      <c r="N21" s="101"/>
    </row>
    <row r="22" spans="2:14" ht="15" x14ac:dyDescent="0.25">
      <c r="B22" s="5" t="s">
        <v>48</v>
      </c>
      <c r="C22" s="1" t="s">
        <v>49</v>
      </c>
      <c r="D22" s="11" t="s">
        <v>20</v>
      </c>
      <c r="E22" s="78">
        <v>13.2</v>
      </c>
      <c r="F22" s="19">
        <v>1E-4</v>
      </c>
      <c r="G22" s="92">
        <v>0.21</v>
      </c>
      <c r="H22" s="102">
        <f>F22*E22</f>
        <v>1.32E-3</v>
      </c>
      <c r="I22" s="103">
        <f t="shared" ref="I22:I26" si="10">H22*(1+G22)</f>
        <v>1.5972E-3</v>
      </c>
      <c r="J22" s="95"/>
      <c r="K22" s="104">
        <f t="shared" ref="K22:K26" si="11">J22*F22</f>
        <v>0</v>
      </c>
      <c r="L22" s="105">
        <f t="shared" ref="L22:L26" si="12">K22*(1+G22)</f>
        <v>0</v>
      </c>
      <c r="M22" s="98" t="str">
        <f t="shared" ref="M22:M26" si="13">IF(J22&gt;0," ","Falta entrar el precio ofertado")</f>
        <v>Falta entrar el precio ofertado</v>
      </c>
      <c r="N22" s="98">
        <f t="shared" ref="N22:N26" si="14">IF(M22="Falta entrar el precio ofertado",1,0)</f>
        <v>1</v>
      </c>
    </row>
    <row r="23" spans="2:14" ht="15" x14ac:dyDescent="0.25">
      <c r="B23" s="5" t="s">
        <v>50</v>
      </c>
      <c r="C23" s="1" t="s">
        <v>51</v>
      </c>
      <c r="D23" s="11" t="s">
        <v>20</v>
      </c>
      <c r="E23" s="78">
        <v>13.2</v>
      </c>
      <c r="F23" s="19">
        <v>1E-4</v>
      </c>
      <c r="G23" s="92">
        <v>0.21</v>
      </c>
      <c r="H23" s="102">
        <f>F23*E23</f>
        <v>1.32E-3</v>
      </c>
      <c r="I23" s="103">
        <f t="shared" si="10"/>
        <v>1.5972E-3</v>
      </c>
      <c r="J23" s="95"/>
      <c r="K23" s="104">
        <f t="shared" si="11"/>
        <v>0</v>
      </c>
      <c r="L23" s="105">
        <f t="shared" si="12"/>
        <v>0</v>
      </c>
      <c r="M23" s="98" t="str">
        <f t="shared" si="13"/>
        <v>Falta entrar el precio ofertado</v>
      </c>
      <c r="N23" s="98">
        <f t="shared" si="14"/>
        <v>1</v>
      </c>
    </row>
    <row r="24" spans="2:14" ht="15" x14ac:dyDescent="0.25">
      <c r="B24" s="5" t="s">
        <v>52</v>
      </c>
      <c r="C24" s="1" t="s">
        <v>53</v>
      </c>
      <c r="D24" s="11" t="s">
        <v>20</v>
      </c>
      <c r="E24" s="78">
        <v>13.2</v>
      </c>
      <c r="F24" s="19">
        <v>1E-4</v>
      </c>
      <c r="G24" s="92">
        <v>0.21</v>
      </c>
      <c r="H24" s="102">
        <f>F24*E24</f>
        <v>1.32E-3</v>
      </c>
      <c r="I24" s="103">
        <f t="shared" si="10"/>
        <v>1.5972E-3</v>
      </c>
      <c r="J24" s="95"/>
      <c r="K24" s="104">
        <f t="shared" si="11"/>
        <v>0</v>
      </c>
      <c r="L24" s="105">
        <f t="shared" si="12"/>
        <v>0</v>
      </c>
      <c r="M24" s="98" t="str">
        <f t="shared" si="13"/>
        <v>Falta entrar el precio ofertado</v>
      </c>
      <c r="N24" s="98">
        <f t="shared" si="14"/>
        <v>1</v>
      </c>
    </row>
    <row r="25" spans="2:14" ht="15" x14ac:dyDescent="0.25">
      <c r="B25" s="5" t="s">
        <v>54</v>
      </c>
      <c r="C25" s="1" t="s">
        <v>55</v>
      </c>
      <c r="D25" s="11" t="s">
        <v>20</v>
      </c>
      <c r="E25" s="78">
        <v>13.2</v>
      </c>
      <c r="F25" s="19">
        <v>1E-4</v>
      </c>
      <c r="G25" s="92">
        <v>0.21</v>
      </c>
      <c r="H25" s="102">
        <f>F25*E25</f>
        <v>1.32E-3</v>
      </c>
      <c r="I25" s="103">
        <f t="shared" si="10"/>
        <v>1.5972E-3</v>
      </c>
      <c r="J25" s="95"/>
      <c r="K25" s="104">
        <f t="shared" si="11"/>
        <v>0</v>
      </c>
      <c r="L25" s="105">
        <f t="shared" si="12"/>
        <v>0</v>
      </c>
      <c r="M25" s="98" t="str">
        <f t="shared" si="13"/>
        <v>Falta entrar el precio ofertado</v>
      </c>
      <c r="N25" s="98">
        <f t="shared" si="14"/>
        <v>1</v>
      </c>
    </row>
    <row r="26" spans="2:14" ht="15" x14ac:dyDescent="0.25">
      <c r="B26" s="5" t="s">
        <v>56</v>
      </c>
      <c r="C26" s="1" t="s">
        <v>57</v>
      </c>
      <c r="D26" s="11" t="s">
        <v>20</v>
      </c>
      <c r="E26" s="78">
        <v>145.19999999999999</v>
      </c>
      <c r="F26" s="19">
        <v>4.0000000000000002E-4</v>
      </c>
      <c r="G26" s="92">
        <v>0.21</v>
      </c>
      <c r="H26" s="102">
        <f>F26*E26</f>
        <v>5.808E-2</v>
      </c>
      <c r="I26" s="103">
        <f t="shared" si="10"/>
        <v>7.02768E-2</v>
      </c>
      <c r="J26" s="95"/>
      <c r="K26" s="104">
        <f t="shared" si="11"/>
        <v>0</v>
      </c>
      <c r="L26" s="105">
        <f t="shared" si="12"/>
        <v>0</v>
      </c>
      <c r="M26" s="98" t="str">
        <f t="shared" si="13"/>
        <v>Falta entrar el precio ofertado</v>
      </c>
      <c r="N26" s="98">
        <f t="shared" si="14"/>
        <v>1</v>
      </c>
    </row>
    <row r="27" spans="2:14" x14ac:dyDescent="0.25">
      <c r="B27" s="40" t="s">
        <v>58</v>
      </c>
      <c r="C27" s="32" t="s">
        <v>59</v>
      </c>
      <c r="D27" s="32"/>
      <c r="E27" s="79"/>
      <c r="F27" s="20"/>
      <c r="G27" s="99"/>
      <c r="H27" s="99"/>
      <c r="I27" s="99"/>
      <c r="J27" s="99"/>
      <c r="K27" s="99"/>
      <c r="L27" s="99"/>
      <c r="M27" s="99"/>
      <c r="N27" s="99"/>
    </row>
    <row r="28" spans="2:14" ht="15" x14ac:dyDescent="0.25">
      <c r="B28" s="5" t="s">
        <v>60</v>
      </c>
      <c r="C28" s="3" t="s">
        <v>61</v>
      </c>
      <c r="D28" s="11" t="s">
        <v>20</v>
      </c>
      <c r="E28" s="78">
        <v>1399.2</v>
      </c>
      <c r="F28" s="19">
        <v>5.0000000000000001E-3</v>
      </c>
      <c r="G28" s="92">
        <v>0.21</v>
      </c>
      <c r="H28" s="93">
        <f>F28*E28</f>
        <v>6.9960000000000004</v>
      </c>
      <c r="I28" s="94">
        <f t="shared" ref="I28:I29" si="15">H28*(1+G28)</f>
        <v>8.4651600000000009</v>
      </c>
      <c r="J28" s="95"/>
      <c r="K28" s="96">
        <f t="shared" ref="K28:K29" si="16">J28*F28</f>
        <v>0</v>
      </c>
      <c r="L28" s="100">
        <f t="shared" ref="L28:L29" si="17">K28*(1+G28)</f>
        <v>0</v>
      </c>
      <c r="M28" s="98" t="str">
        <f t="shared" ref="M28:M29" si="18">IF(J28&gt;0," ","Falta entrar el precio ofertado")</f>
        <v>Falta entrar el precio ofertado</v>
      </c>
      <c r="N28" s="98">
        <f t="shared" ref="N28:N29" si="19">IF(M28="Falta entrar el precio ofertado",1,0)</f>
        <v>1</v>
      </c>
    </row>
    <row r="29" spans="2:14" ht="15" x14ac:dyDescent="0.25">
      <c r="B29" s="5" t="s">
        <v>62</v>
      </c>
      <c r="C29" s="3" t="s">
        <v>63</v>
      </c>
      <c r="D29" s="11" t="s">
        <v>20</v>
      </c>
      <c r="E29" s="78">
        <v>1600.5</v>
      </c>
      <c r="F29" s="19">
        <v>0.04</v>
      </c>
      <c r="G29" s="92">
        <v>0.21</v>
      </c>
      <c r="H29" s="93">
        <f>F29*E29</f>
        <v>64.02</v>
      </c>
      <c r="I29" s="94">
        <f t="shared" si="15"/>
        <v>77.464199999999991</v>
      </c>
      <c r="J29" s="95"/>
      <c r="K29" s="96">
        <f t="shared" si="16"/>
        <v>0</v>
      </c>
      <c r="L29" s="100">
        <f t="shared" si="17"/>
        <v>0</v>
      </c>
      <c r="M29" s="98" t="str">
        <f t="shared" si="18"/>
        <v>Falta entrar el precio ofertado</v>
      </c>
      <c r="N29" s="98">
        <f t="shared" si="19"/>
        <v>1</v>
      </c>
    </row>
    <row r="30" spans="2:14" x14ac:dyDescent="0.25">
      <c r="B30" s="40" t="s">
        <v>64</v>
      </c>
      <c r="C30" s="33" t="s">
        <v>65</v>
      </c>
      <c r="D30" s="33"/>
      <c r="E30" s="80"/>
      <c r="F30" s="22"/>
      <c r="G30" s="101"/>
      <c r="H30" s="101"/>
      <c r="I30" s="101"/>
      <c r="J30" s="99"/>
      <c r="K30" s="101"/>
      <c r="L30" s="101"/>
      <c r="M30" s="101"/>
      <c r="N30" s="101"/>
    </row>
    <row r="31" spans="2:14" ht="205.9" customHeight="1" x14ac:dyDescent="0.25">
      <c r="B31" s="5" t="s">
        <v>66</v>
      </c>
      <c r="C31" s="3" t="s">
        <v>67</v>
      </c>
      <c r="D31" s="11" t="s">
        <v>20</v>
      </c>
      <c r="E31" s="78">
        <v>2860</v>
      </c>
      <c r="F31" s="19">
        <v>5.0000000000000001E-3</v>
      </c>
      <c r="G31" s="92">
        <v>0.21</v>
      </c>
      <c r="H31" s="93">
        <f t="shared" ref="H31:H52" si="20">F31*E31</f>
        <v>14.3</v>
      </c>
      <c r="I31" s="94">
        <f t="shared" ref="I31:I52" si="21">H31*(1+G31)</f>
        <v>17.303000000000001</v>
      </c>
      <c r="J31" s="95"/>
      <c r="K31" s="96">
        <f t="shared" ref="K31:K52" si="22">J31*F31</f>
        <v>0</v>
      </c>
      <c r="L31" s="100">
        <f t="shared" ref="L31:L52" si="23">K31*(1+G31)</f>
        <v>0</v>
      </c>
      <c r="M31" s="98" t="str">
        <f t="shared" ref="M31:M52" si="24">IF(J31&gt;0," ","Falta entrar el precio ofertado")</f>
        <v>Falta entrar el precio ofertado</v>
      </c>
      <c r="N31" s="98">
        <f t="shared" ref="N31:N52" si="25">IF(M31="Falta entrar el precio ofertado",1,0)</f>
        <v>1</v>
      </c>
    </row>
    <row r="32" spans="2:14" ht="186.6" customHeight="1" x14ac:dyDescent="0.25">
      <c r="B32" s="5" t="s">
        <v>68</v>
      </c>
      <c r="C32" s="3" t="s">
        <v>69</v>
      </c>
      <c r="D32" s="11" t="s">
        <v>20</v>
      </c>
      <c r="E32" s="78">
        <v>2310</v>
      </c>
      <c r="F32" s="19">
        <v>5.0000000000000001E-3</v>
      </c>
      <c r="G32" s="92">
        <v>0.21</v>
      </c>
      <c r="H32" s="93">
        <f t="shared" si="20"/>
        <v>11.55</v>
      </c>
      <c r="I32" s="94">
        <f t="shared" si="21"/>
        <v>13.9755</v>
      </c>
      <c r="J32" s="95"/>
      <c r="K32" s="96">
        <f t="shared" si="22"/>
        <v>0</v>
      </c>
      <c r="L32" s="100">
        <f t="shared" si="23"/>
        <v>0</v>
      </c>
      <c r="M32" s="98" t="str">
        <f t="shared" si="24"/>
        <v>Falta entrar el precio ofertado</v>
      </c>
      <c r="N32" s="98">
        <f t="shared" si="25"/>
        <v>1</v>
      </c>
    </row>
    <row r="33" spans="2:16" ht="15" x14ac:dyDescent="0.25">
      <c r="B33" s="5" t="s">
        <v>70</v>
      </c>
      <c r="C33" s="3" t="s">
        <v>71</v>
      </c>
      <c r="D33" s="11" t="s">
        <v>20</v>
      </c>
      <c r="E33" s="78">
        <v>13.2</v>
      </c>
      <c r="F33" s="19">
        <v>1E-4</v>
      </c>
      <c r="G33" s="92">
        <v>0.21</v>
      </c>
      <c r="H33" s="102">
        <f t="shared" si="20"/>
        <v>1.32E-3</v>
      </c>
      <c r="I33" s="103">
        <f t="shared" si="21"/>
        <v>1.5972E-3</v>
      </c>
      <c r="J33" s="95"/>
      <c r="K33" s="104">
        <f t="shared" si="22"/>
        <v>0</v>
      </c>
      <c r="L33" s="105">
        <f t="shared" si="23"/>
        <v>0</v>
      </c>
      <c r="M33" s="98" t="str">
        <f t="shared" si="24"/>
        <v>Falta entrar el precio ofertado</v>
      </c>
      <c r="N33" s="98">
        <f t="shared" si="25"/>
        <v>1</v>
      </c>
    </row>
    <row r="34" spans="2:16" ht="15" x14ac:dyDescent="0.25">
      <c r="B34" s="5" t="s">
        <v>72</v>
      </c>
      <c r="C34" s="1" t="s">
        <v>73</v>
      </c>
      <c r="D34" s="11" t="s">
        <v>20</v>
      </c>
      <c r="E34" s="78">
        <v>19.8</v>
      </c>
      <c r="F34" s="19">
        <v>1E-4</v>
      </c>
      <c r="G34" s="92">
        <v>0.21</v>
      </c>
      <c r="H34" s="102">
        <f t="shared" si="20"/>
        <v>1.98E-3</v>
      </c>
      <c r="I34" s="103">
        <f t="shared" si="21"/>
        <v>2.3958E-3</v>
      </c>
      <c r="J34" s="95"/>
      <c r="K34" s="104">
        <f t="shared" si="22"/>
        <v>0</v>
      </c>
      <c r="L34" s="105">
        <f t="shared" si="23"/>
        <v>0</v>
      </c>
      <c r="M34" s="98" t="str">
        <f t="shared" si="24"/>
        <v>Falta entrar el precio ofertado</v>
      </c>
      <c r="N34" s="98">
        <f t="shared" si="25"/>
        <v>1</v>
      </c>
    </row>
    <row r="35" spans="2:16" ht="15" x14ac:dyDescent="0.25">
      <c r="B35" s="5" t="s">
        <v>74</v>
      </c>
      <c r="C35" s="1" t="s">
        <v>75</v>
      </c>
      <c r="D35" s="11" t="s">
        <v>20</v>
      </c>
      <c r="E35" s="78">
        <v>73.7</v>
      </c>
      <c r="F35" s="19">
        <v>1E-4</v>
      </c>
      <c r="G35" s="92">
        <v>0.21</v>
      </c>
      <c r="H35" s="102">
        <f t="shared" si="20"/>
        <v>7.3700000000000007E-3</v>
      </c>
      <c r="I35" s="103">
        <f t="shared" si="21"/>
        <v>8.9177000000000006E-3</v>
      </c>
      <c r="J35" s="95"/>
      <c r="K35" s="104">
        <f t="shared" si="22"/>
        <v>0</v>
      </c>
      <c r="L35" s="105">
        <f t="shared" si="23"/>
        <v>0</v>
      </c>
      <c r="M35" s="98" t="str">
        <f t="shared" si="24"/>
        <v>Falta entrar el precio ofertado</v>
      </c>
      <c r="N35" s="98">
        <f t="shared" si="25"/>
        <v>1</v>
      </c>
    </row>
    <row r="36" spans="2:16" ht="15" x14ac:dyDescent="0.25">
      <c r="B36" s="5" t="s">
        <v>76</v>
      </c>
      <c r="C36" s="3" t="s">
        <v>77</v>
      </c>
      <c r="D36" s="11" t="s">
        <v>20</v>
      </c>
      <c r="E36" s="78">
        <v>72.599999999999994</v>
      </c>
      <c r="F36" s="19">
        <v>2.0000000000000001E-4</v>
      </c>
      <c r="G36" s="92">
        <v>0.21</v>
      </c>
      <c r="H36" s="102">
        <f t="shared" si="20"/>
        <v>1.452E-2</v>
      </c>
      <c r="I36" s="103">
        <f t="shared" si="21"/>
        <v>1.75692E-2</v>
      </c>
      <c r="J36" s="95"/>
      <c r="K36" s="104">
        <f t="shared" si="22"/>
        <v>0</v>
      </c>
      <c r="L36" s="105">
        <f t="shared" si="23"/>
        <v>0</v>
      </c>
      <c r="M36" s="98" t="str">
        <f t="shared" si="24"/>
        <v>Falta entrar el precio ofertado</v>
      </c>
      <c r="N36" s="98">
        <f t="shared" si="25"/>
        <v>1</v>
      </c>
      <c r="P36" s="4"/>
    </row>
    <row r="37" spans="2:16" ht="15" x14ac:dyDescent="0.25">
      <c r="B37" s="5" t="s">
        <v>78</v>
      </c>
      <c r="C37" s="3" t="s">
        <v>79</v>
      </c>
      <c r="D37" s="11" t="s">
        <v>20</v>
      </c>
      <c r="E37" s="78">
        <v>181.5</v>
      </c>
      <c r="F37" s="19">
        <v>2.0000000000000001E-4</v>
      </c>
      <c r="G37" s="92">
        <v>0.21</v>
      </c>
      <c r="H37" s="102">
        <f t="shared" si="20"/>
        <v>3.6299999999999999E-2</v>
      </c>
      <c r="I37" s="103">
        <f t="shared" si="21"/>
        <v>4.3922999999999997E-2</v>
      </c>
      <c r="J37" s="95"/>
      <c r="K37" s="104">
        <f t="shared" si="22"/>
        <v>0</v>
      </c>
      <c r="L37" s="105">
        <f t="shared" si="23"/>
        <v>0</v>
      </c>
      <c r="M37" s="98" t="str">
        <f t="shared" si="24"/>
        <v>Falta entrar el precio ofertado</v>
      </c>
      <c r="N37" s="98">
        <f t="shared" si="25"/>
        <v>1</v>
      </c>
      <c r="P37" s="4"/>
    </row>
    <row r="38" spans="2:16" ht="15" x14ac:dyDescent="0.25">
      <c r="B38" s="5" t="s">
        <v>80</v>
      </c>
      <c r="C38" s="3" t="s">
        <v>81</v>
      </c>
      <c r="D38" s="11" t="s">
        <v>20</v>
      </c>
      <c r="E38" s="78">
        <v>77</v>
      </c>
      <c r="F38" s="19">
        <v>2.0000000000000001E-4</v>
      </c>
      <c r="G38" s="92">
        <v>0.21</v>
      </c>
      <c r="H38" s="102">
        <f t="shared" si="20"/>
        <v>1.54E-2</v>
      </c>
      <c r="I38" s="103">
        <f t="shared" si="21"/>
        <v>1.8634000000000001E-2</v>
      </c>
      <c r="J38" s="95"/>
      <c r="K38" s="104">
        <f t="shared" si="22"/>
        <v>0</v>
      </c>
      <c r="L38" s="105">
        <f t="shared" si="23"/>
        <v>0</v>
      </c>
      <c r="M38" s="98" t="str">
        <f t="shared" si="24"/>
        <v>Falta entrar el precio ofertado</v>
      </c>
      <c r="N38" s="98">
        <f t="shared" si="25"/>
        <v>1</v>
      </c>
      <c r="P38" s="4"/>
    </row>
    <row r="39" spans="2:16" ht="15" x14ac:dyDescent="0.25">
      <c r="B39" s="5" t="s">
        <v>82</v>
      </c>
      <c r="C39" s="3" t="s">
        <v>83</v>
      </c>
      <c r="D39" s="11" t="s">
        <v>20</v>
      </c>
      <c r="E39" s="78">
        <v>90.2</v>
      </c>
      <c r="F39" s="19">
        <v>2.0000000000000001E-4</v>
      </c>
      <c r="G39" s="92">
        <v>0.21</v>
      </c>
      <c r="H39" s="102">
        <f t="shared" si="20"/>
        <v>1.804E-2</v>
      </c>
      <c r="I39" s="103">
        <f t="shared" si="21"/>
        <v>2.1828400000000001E-2</v>
      </c>
      <c r="J39" s="95"/>
      <c r="K39" s="104">
        <f t="shared" si="22"/>
        <v>0</v>
      </c>
      <c r="L39" s="105">
        <f t="shared" si="23"/>
        <v>0</v>
      </c>
      <c r="M39" s="98" t="str">
        <f t="shared" si="24"/>
        <v>Falta entrar el precio ofertado</v>
      </c>
      <c r="N39" s="98">
        <f t="shared" si="25"/>
        <v>1</v>
      </c>
      <c r="P39" s="4"/>
    </row>
    <row r="40" spans="2:16" ht="15" x14ac:dyDescent="0.25">
      <c r="B40" s="5" t="s">
        <v>84</v>
      </c>
      <c r="C40" s="3" t="s">
        <v>85</v>
      </c>
      <c r="D40" s="11" t="s">
        <v>20</v>
      </c>
      <c r="E40" s="78">
        <v>231</v>
      </c>
      <c r="F40" s="19">
        <v>2.0000000000000001E-4</v>
      </c>
      <c r="G40" s="92">
        <v>0.21</v>
      </c>
      <c r="H40" s="102">
        <f t="shared" si="20"/>
        <v>4.6200000000000005E-2</v>
      </c>
      <c r="I40" s="103">
        <f t="shared" si="21"/>
        <v>5.5902000000000007E-2</v>
      </c>
      <c r="J40" s="95"/>
      <c r="K40" s="104">
        <f t="shared" si="22"/>
        <v>0</v>
      </c>
      <c r="L40" s="105">
        <f t="shared" si="23"/>
        <v>0</v>
      </c>
      <c r="M40" s="98" t="str">
        <f t="shared" si="24"/>
        <v>Falta entrar el precio ofertado</v>
      </c>
      <c r="N40" s="98">
        <f t="shared" si="25"/>
        <v>1</v>
      </c>
      <c r="P40" s="4"/>
    </row>
    <row r="41" spans="2:16" ht="15" x14ac:dyDescent="0.25">
      <c r="B41" s="5" t="s">
        <v>86</v>
      </c>
      <c r="C41" s="3" t="s">
        <v>87</v>
      </c>
      <c r="D41" s="11" t="s">
        <v>20</v>
      </c>
      <c r="E41" s="78">
        <v>660</v>
      </c>
      <c r="F41" s="19">
        <v>2.0000000000000001E-4</v>
      </c>
      <c r="G41" s="92">
        <v>0.21</v>
      </c>
      <c r="H41" s="102">
        <f t="shared" si="20"/>
        <v>0.13200000000000001</v>
      </c>
      <c r="I41" s="103">
        <f t="shared" si="21"/>
        <v>0.15972</v>
      </c>
      <c r="J41" s="95"/>
      <c r="K41" s="104">
        <f t="shared" si="22"/>
        <v>0</v>
      </c>
      <c r="L41" s="105">
        <f t="shared" si="23"/>
        <v>0</v>
      </c>
      <c r="M41" s="98" t="str">
        <f t="shared" si="24"/>
        <v>Falta entrar el precio ofertado</v>
      </c>
      <c r="N41" s="98">
        <f t="shared" si="25"/>
        <v>1</v>
      </c>
      <c r="P41" s="4"/>
    </row>
    <row r="42" spans="2:16" ht="15" x14ac:dyDescent="0.25">
      <c r="B42" s="5" t="s">
        <v>88</v>
      </c>
      <c r="C42" s="3" t="s">
        <v>89</v>
      </c>
      <c r="D42" s="11" t="s">
        <v>20</v>
      </c>
      <c r="E42" s="78">
        <v>66</v>
      </c>
      <c r="F42" s="19">
        <v>2.0000000000000001E-4</v>
      </c>
      <c r="G42" s="92">
        <v>0.21</v>
      </c>
      <c r="H42" s="102">
        <f t="shared" si="20"/>
        <v>1.32E-2</v>
      </c>
      <c r="I42" s="103">
        <f t="shared" si="21"/>
        <v>1.5972E-2</v>
      </c>
      <c r="J42" s="95"/>
      <c r="K42" s="104">
        <f t="shared" si="22"/>
        <v>0</v>
      </c>
      <c r="L42" s="105">
        <f t="shared" si="23"/>
        <v>0</v>
      </c>
      <c r="M42" s="98" t="str">
        <f t="shared" si="24"/>
        <v>Falta entrar el precio ofertado</v>
      </c>
      <c r="N42" s="98">
        <f t="shared" si="25"/>
        <v>1</v>
      </c>
      <c r="P42" s="4"/>
    </row>
    <row r="43" spans="2:16" ht="15" x14ac:dyDescent="0.25">
      <c r="B43" s="5" t="s">
        <v>90</v>
      </c>
      <c r="C43" s="3" t="s">
        <v>91</v>
      </c>
      <c r="D43" s="11" t="s">
        <v>20</v>
      </c>
      <c r="E43" s="78">
        <v>9.9</v>
      </c>
      <c r="F43" s="19">
        <v>1E-4</v>
      </c>
      <c r="G43" s="92">
        <v>0.21</v>
      </c>
      <c r="H43" s="102">
        <f t="shared" si="20"/>
        <v>9.8999999999999999E-4</v>
      </c>
      <c r="I43" s="103">
        <f t="shared" si="21"/>
        <v>1.1979E-3</v>
      </c>
      <c r="J43" s="95"/>
      <c r="K43" s="104">
        <f t="shared" si="22"/>
        <v>0</v>
      </c>
      <c r="L43" s="105">
        <f t="shared" si="23"/>
        <v>0</v>
      </c>
      <c r="M43" s="98" t="str">
        <f t="shared" si="24"/>
        <v>Falta entrar el precio ofertado</v>
      </c>
      <c r="N43" s="98">
        <f t="shared" si="25"/>
        <v>1</v>
      </c>
      <c r="P43" s="4"/>
    </row>
    <row r="44" spans="2:16" ht="15" x14ac:dyDescent="0.25">
      <c r="B44" s="5" t="s">
        <v>92</v>
      </c>
      <c r="C44" s="3" t="s">
        <v>93</v>
      </c>
      <c r="D44" s="11" t="s">
        <v>20</v>
      </c>
      <c r="E44" s="78">
        <v>13.2</v>
      </c>
      <c r="F44" s="19">
        <v>1E-4</v>
      </c>
      <c r="G44" s="92">
        <v>0.21</v>
      </c>
      <c r="H44" s="102">
        <f t="shared" si="20"/>
        <v>1.32E-3</v>
      </c>
      <c r="I44" s="103">
        <f t="shared" si="21"/>
        <v>1.5972E-3</v>
      </c>
      <c r="J44" s="95"/>
      <c r="K44" s="104">
        <f t="shared" si="22"/>
        <v>0</v>
      </c>
      <c r="L44" s="105">
        <f t="shared" si="23"/>
        <v>0</v>
      </c>
      <c r="M44" s="98" t="str">
        <f t="shared" si="24"/>
        <v>Falta entrar el precio ofertado</v>
      </c>
      <c r="N44" s="98">
        <f t="shared" si="25"/>
        <v>1</v>
      </c>
      <c r="P44" s="4"/>
    </row>
    <row r="45" spans="2:16" ht="15" x14ac:dyDescent="0.25">
      <c r="B45" s="5" t="s">
        <v>94</v>
      </c>
      <c r="C45" s="3" t="s">
        <v>95</v>
      </c>
      <c r="D45" s="11" t="s">
        <v>20</v>
      </c>
      <c r="E45" s="78">
        <v>231</v>
      </c>
      <c r="F45" s="19">
        <v>2.0000000000000001E-4</v>
      </c>
      <c r="G45" s="92">
        <v>0.21</v>
      </c>
      <c r="H45" s="102">
        <f t="shared" si="20"/>
        <v>4.6200000000000005E-2</v>
      </c>
      <c r="I45" s="103">
        <f t="shared" si="21"/>
        <v>5.5902000000000007E-2</v>
      </c>
      <c r="J45" s="95"/>
      <c r="K45" s="104">
        <f t="shared" si="22"/>
        <v>0</v>
      </c>
      <c r="L45" s="105">
        <f t="shared" si="23"/>
        <v>0</v>
      </c>
      <c r="M45" s="98" t="str">
        <f t="shared" si="24"/>
        <v>Falta entrar el precio ofertado</v>
      </c>
      <c r="N45" s="98">
        <f t="shared" si="25"/>
        <v>1</v>
      </c>
      <c r="P45" s="4"/>
    </row>
    <row r="46" spans="2:16" ht="15" x14ac:dyDescent="0.25">
      <c r="B46" s="5" t="s">
        <v>96</v>
      </c>
      <c r="C46" s="3" t="s">
        <v>97</v>
      </c>
      <c r="D46" s="11" t="s">
        <v>20</v>
      </c>
      <c r="E46" s="78">
        <v>74.8</v>
      </c>
      <c r="F46" s="19">
        <v>1E-4</v>
      </c>
      <c r="G46" s="92">
        <v>0.21</v>
      </c>
      <c r="H46" s="102">
        <f t="shared" si="20"/>
        <v>7.4799999999999997E-3</v>
      </c>
      <c r="I46" s="103">
        <f t="shared" si="21"/>
        <v>9.0507999999999995E-3</v>
      </c>
      <c r="J46" s="95"/>
      <c r="K46" s="104">
        <f t="shared" si="22"/>
        <v>0</v>
      </c>
      <c r="L46" s="105">
        <f t="shared" si="23"/>
        <v>0</v>
      </c>
      <c r="M46" s="98" t="str">
        <f t="shared" si="24"/>
        <v>Falta entrar el precio ofertado</v>
      </c>
      <c r="N46" s="98">
        <f t="shared" si="25"/>
        <v>1</v>
      </c>
      <c r="P46" s="4"/>
    </row>
    <row r="47" spans="2:16" ht="15" x14ac:dyDescent="0.25">
      <c r="B47" s="5" t="s">
        <v>98</v>
      </c>
      <c r="C47" s="3" t="s">
        <v>99</v>
      </c>
      <c r="D47" s="11" t="s">
        <v>20</v>
      </c>
      <c r="E47" s="78">
        <v>77</v>
      </c>
      <c r="F47" s="19">
        <v>2.0000000000000001E-4</v>
      </c>
      <c r="G47" s="92">
        <v>0.21</v>
      </c>
      <c r="H47" s="102">
        <f t="shared" si="20"/>
        <v>1.54E-2</v>
      </c>
      <c r="I47" s="103">
        <f t="shared" si="21"/>
        <v>1.8634000000000001E-2</v>
      </c>
      <c r="J47" s="95"/>
      <c r="K47" s="104">
        <f t="shared" si="22"/>
        <v>0</v>
      </c>
      <c r="L47" s="105">
        <f t="shared" si="23"/>
        <v>0</v>
      </c>
      <c r="M47" s="98" t="str">
        <f t="shared" si="24"/>
        <v>Falta entrar el precio ofertado</v>
      </c>
      <c r="N47" s="98">
        <f t="shared" si="25"/>
        <v>1</v>
      </c>
      <c r="P47" s="4"/>
    </row>
    <row r="48" spans="2:16" ht="15" x14ac:dyDescent="0.25">
      <c r="B48" s="5" t="s">
        <v>100</v>
      </c>
      <c r="C48" s="3" t="s">
        <v>101</v>
      </c>
      <c r="D48" s="11" t="s">
        <v>20</v>
      </c>
      <c r="E48" s="78">
        <v>38.5</v>
      </c>
      <c r="F48" s="19">
        <v>2.0000000000000001E-4</v>
      </c>
      <c r="G48" s="92">
        <v>0.21</v>
      </c>
      <c r="H48" s="102">
        <f t="shared" si="20"/>
        <v>7.7000000000000002E-3</v>
      </c>
      <c r="I48" s="103">
        <f t="shared" si="21"/>
        <v>9.3170000000000006E-3</v>
      </c>
      <c r="J48" s="95"/>
      <c r="K48" s="104">
        <f t="shared" si="22"/>
        <v>0</v>
      </c>
      <c r="L48" s="105">
        <f t="shared" si="23"/>
        <v>0</v>
      </c>
      <c r="M48" s="98" t="str">
        <f t="shared" si="24"/>
        <v>Falta entrar el precio ofertado</v>
      </c>
      <c r="N48" s="98">
        <f t="shared" si="25"/>
        <v>1</v>
      </c>
      <c r="P48" s="4"/>
    </row>
    <row r="49" spans="2:16" ht="15" x14ac:dyDescent="0.25">
      <c r="B49" s="5" t="s">
        <v>102</v>
      </c>
      <c r="C49" s="3" t="s">
        <v>103</v>
      </c>
      <c r="D49" s="11" t="s">
        <v>20</v>
      </c>
      <c r="E49" s="78">
        <v>184.2</v>
      </c>
      <c r="F49" s="19">
        <v>4.0000000000000002E-4</v>
      </c>
      <c r="G49" s="92">
        <v>0.21</v>
      </c>
      <c r="H49" s="102">
        <f t="shared" si="20"/>
        <v>7.3679999999999995E-2</v>
      </c>
      <c r="I49" s="103">
        <f t="shared" si="21"/>
        <v>8.915279999999999E-2</v>
      </c>
      <c r="J49" s="95"/>
      <c r="K49" s="104">
        <f t="shared" si="22"/>
        <v>0</v>
      </c>
      <c r="L49" s="105">
        <f t="shared" si="23"/>
        <v>0</v>
      </c>
      <c r="M49" s="98" t="str">
        <f t="shared" si="24"/>
        <v>Falta entrar el precio ofertado</v>
      </c>
      <c r="N49" s="98">
        <f t="shared" si="25"/>
        <v>1</v>
      </c>
    </row>
    <row r="50" spans="2:16" ht="15" x14ac:dyDescent="0.25">
      <c r="B50" s="5" t="s">
        <v>104</v>
      </c>
      <c r="C50" s="3" t="s">
        <v>105</v>
      </c>
      <c r="D50" s="11" t="s">
        <v>20</v>
      </c>
      <c r="E50" s="78">
        <v>20.9</v>
      </c>
      <c r="F50" s="19">
        <v>1E-4</v>
      </c>
      <c r="G50" s="92">
        <v>0.21</v>
      </c>
      <c r="H50" s="102">
        <f t="shared" si="20"/>
        <v>2.0899999999999998E-3</v>
      </c>
      <c r="I50" s="103">
        <f t="shared" si="21"/>
        <v>2.5288999999999997E-3</v>
      </c>
      <c r="J50" s="95"/>
      <c r="K50" s="104">
        <f t="shared" si="22"/>
        <v>0</v>
      </c>
      <c r="L50" s="105">
        <f t="shared" si="23"/>
        <v>0</v>
      </c>
      <c r="M50" s="98" t="str">
        <f t="shared" si="24"/>
        <v>Falta entrar el precio ofertado</v>
      </c>
      <c r="N50" s="98">
        <f t="shared" si="25"/>
        <v>1</v>
      </c>
      <c r="O50" s="52"/>
      <c r="P50" s="52"/>
    </row>
    <row r="51" spans="2:16" ht="15" x14ac:dyDescent="0.25">
      <c r="B51" s="5" t="s">
        <v>106</v>
      </c>
      <c r="C51" s="3" t="s">
        <v>107</v>
      </c>
      <c r="D51" s="11" t="s">
        <v>20</v>
      </c>
      <c r="E51" s="78">
        <v>25.3</v>
      </c>
      <c r="F51" s="19">
        <v>1E-4</v>
      </c>
      <c r="G51" s="92">
        <v>0.21</v>
      </c>
      <c r="H51" s="102">
        <f t="shared" si="20"/>
        <v>2.5300000000000001E-3</v>
      </c>
      <c r="I51" s="103">
        <f t="shared" si="21"/>
        <v>3.0612999999999999E-3</v>
      </c>
      <c r="J51" s="95"/>
      <c r="K51" s="104">
        <f t="shared" si="22"/>
        <v>0</v>
      </c>
      <c r="L51" s="105">
        <f t="shared" si="23"/>
        <v>0</v>
      </c>
      <c r="M51" s="98" t="str">
        <f t="shared" si="24"/>
        <v>Falta entrar el precio ofertado</v>
      </c>
      <c r="N51" s="98">
        <f t="shared" si="25"/>
        <v>1</v>
      </c>
    </row>
    <row r="52" spans="2:16" ht="15" x14ac:dyDescent="0.25">
      <c r="B52" s="5" t="s">
        <v>108</v>
      </c>
      <c r="C52" s="1" t="s">
        <v>57</v>
      </c>
      <c r="D52" s="11" t="s">
        <v>20</v>
      </c>
      <c r="E52" s="78">
        <v>145.19999999999999</v>
      </c>
      <c r="F52" s="19">
        <v>4.0000000000000002E-4</v>
      </c>
      <c r="G52" s="92">
        <v>0.21</v>
      </c>
      <c r="H52" s="102">
        <f t="shared" si="20"/>
        <v>5.808E-2</v>
      </c>
      <c r="I52" s="103">
        <f t="shared" si="21"/>
        <v>7.02768E-2</v>
      </c>
      <c r="J52" s="95"/>
      <c r="K52" s="104">
        <f t="shared" si="22"/>
        <v>0</v>
      </c>
      <c r="L52" s="105">
        <f t="shared" si="23"/>
        <v>0</v>
      </c>
      <c r="M52" s="98" t="str">
        <f t="shared" si="24"/>
        <v>Falta entrar el precio ofertado</v>
      </c>
      <c r="N52" s="98">
        <f t="shared" si="25"/>
        <v>1</v>
      </c>
    </row>
    <row r="53" spans="2:16" x14ac:dyDescent="0.25">
      <c r="B53" s="40" t="s">
        <v>109</v>
      </c>
      <c r="C53" s="32" t="s">
        <v>110</v>
      </c>
      <c r="D53" s="32"/>
      <c r="E53" s="81"/>
      <c r="F53" s="20"/>
      <c r="G53" s="99"/>
      <c r="H53" s="99"/>
      <c r="I53" s="99"/>
      <c r="J53" s="99"/>
      <c r="K53" s="99"/>
      <c r="L53" s="99"/>
      <c r="M53" s="101"/>
      <c r="N53" s="101"/>
    </row>
    <row r="54" spans="2:16" ht="15" x14ac:dyDescent="0.25">
      <c r="B54" s="5" t="s">
        <v>111</v>
      </c>
      <c r="C54" s="1" t="s">
        <v>112</v>
      </c>
      <c r="D54" s="11" t="s">
        <v>20</v>
      </c>
      <c r="E54" s="78">
        <v>2112</v>
      </c>
      <c r="F54" s="23">
        <v>5.0000000000000001E-3</v>
      </c>
      <c r="G54" s="92">
        <v>0.21</v>
      </c>
      <c r="H54" s="93">
        <f>F54*E54</f>
        <v>10.56</v>
      </c>
      <c r="I54" s="94">
        <f t="shared" ref="I54" si="26">H54*(1+G54)</f>
        <v>12.7776</v>
      </c>
      <c r="J54" s="95"/>
      <c r="K54" s="96">
        <f t="shared" ref="K54" si="27">J54*F54</f>
        <v>0</v>
      </c>
      <c r="L54" s="100">
        <f t="shared" ref="L54" si="28">K54*(1+G54)</f>
        <v>0</v>
      </c>
      <c r="M54" s="98" t="str">
        <f>IF(J54&gt;0," ","Falta entrar el precio ofertado")</f>
        <v>Falta entrar el precio ofertado</v>
      </c>
      <c r="N54" s="98">
        <f>IF(M54="Falta entrar el precio ofertado",1,0)</f>
        <v>1</v>
      </c>
    </row>
    <row r="55" spans="2:16" x14ac:dyDescent="0.25">
      <c r="B55" s="40" t="s">
        <v>113</v>
      </c>
      <c r="C55" s="32" t="s">
        <v>114</v>
      </c>
      <c r="D55" s="32"/>
      <c r="E55" s="81"/>
      <c r="F55" s="20"/>
      <c r="G55" s="99"/>
      <c r="H55" s="99"/>
      <c r="I55" s="99"/>
      <c r="J55" s="99"/>
      <c r="K55" s="99"/>
      <c r="L55" s="99"/>
      <c r="M55" s="101"/>
      <c r="N55" s="101"/>
    </row>
    <row r="56" spans="2:16" ht="15" x14ac:dyDescent="0.25">
      <c r="B56" s="5" t="s">
        <v>115</v>
      </c>
      <c r="C56" s="3" t="s">
        <v>116</v>
      </c>
      <c r="D56" s="11" t="s">
        <v>20</v>
      </c>
      <c r="E56" s="78">
        <v>159.5</v>
      </c>
      <c r="F56" s="19">
        <v>4.0000000000000002E-4</v>
      </c>
      <c r="G56" s="92">
        <v>0.21</v>
      </c>
      <c r="H56" s="102">
        <f>F56*E56</f>
        <v>6.3800000000000009E-2</v>
      </c>
      <c r="I56" s="103">
        <f t="shared" ref="I56:I58" si="29">H56*(1+G56)</f>
        <v>7.7198000000000003E-2</v>
      </c>
      <c r="J56" s="95"/>
      <c r="K56" s="104">
        <f t="shared" ref="K56:K58" si="30">J56*F56</f>
        <v>0</v>
      </c>
      <c r="L56" s="105">
        <f t="shared" ref="L56:L58" si="31">K56*(1+G56)</f>
        <v>0</v>
      </c>
      <c r="M56" s="98" t="str">
        <f t="shared" ref="M56:M58" si="32">IF(J56&gt;0," ","Falta entrar el precio ofertado")</f>
        <v>Falta entrar el precio ofertado</v>
      </c>
      <c r="N56" s="98">
        <f t="shared" ref="N56:N58" si="33">IF(M56="Falta entrar el precio ofertado",1,0)</f>
        <v>1</v>
      </c>
    </row>
    <row r="57" spans="2:16" ht="15" x14ac:dyDescent="0.25">
      <c r="B57" s="5" t="s">
        <v>117</v>
      </c>
      <c r="C57" s="3" t="s">
        <v>118</v>
      </c>
      <c r="D57" s="11" t="s">
        <v>20</v>
      </c>
      <c r="E57" s="78">
        <v>302.5</v>
      </c>
      <c r="F57" s="19">
        <v>4.0000000000000002E-4</v>
      </c>
      <c r="G57" s="92">
        <v>0.21</v>
      </c>
      <c r="H57" s="102">
        <f>F57*E57</f>
        <v>0.12100000000000001</v>
      </c>
      <c r="I57" s="103">
        <f t="shared" si="29"/>
        <v>0.14641000000000001</v>
      </c>
      <c r="J57" s="95"/>
      <c r="K57" s="104">
        <f t="shared" si="30"/>
        <v>0</v>
      </c>
      <c r="L57" s="105">
        <f t="shared" si="31"/>
        <v>0</v>
      </c>
      <c r="M57" s="98" t="str">
        <f t="shared" si="32"/>
        <v>Falta entrar el precio ofertado</v>
      </c>
      <c r="N57" s="98">
        <f t="shared" si="33"/>
        <v>1</v>
      </c>
    </row>
    <row r="58" spans="2:16" ht="15" x14ac:dyDescent="0.25">
      <c r="B58" s="5" t="s">
        <v>119</v>
      </c>
      <c r="C58" s="1" t="s">
        <v>57</v>
      </c>
      <c r="D58" s="11" t="s">
        <v>20</v>
      </c>
      <c r="E58" s="78">
        <v>150.69999999999999</v>
      </c>
      <c r="F58" s="19">
        <v>4.0000000000000002E-4</v>
      </c>
      <c r="G58" s="92">
        <v>0.21</v>
      </c>
      <c r="H58" s="102">
        <f>F58*E58</f>
        <v>6.028E-2</v>
      </c>
      <c r="I58" s="103">
        <f t="shared" si="29"/>
        <v>7.2938799999999998E-2</v>
      </c>
      <c r="J58" s="95"/>
      <c r="K58" s="104">
        <f t="shared" si="30"/>
        <v>0</v>
      </c>
      <c r="L58" s="105">
        <f t="shared" si="31"/>
        <v>0</v>
      </c>
      <c r="M58" s="98" t="str">
        <f t="shared" si="32"/>
        <v>Falta entrar el precio ofertado</v>
      </c>
      <c r="N58" s="98">
        <f t="shared" si="33"/>
        <v>1</v>
      </c>
    </row>
    <row r="59" spans="2:16" x14ac:dyDescent="0.25">
      <c r="B59" s="40" t="s">
        <v>120</v>
      </c>
      <c r="C59" s="32" t="s">
        <v>121</v>
      </c>
      <c r="D59" s="32"/>
      <c r="E59" s="81"/>
      <c r="F59" s="20"/>
      <c r="G59" s="99"/>
      <c r="H59" s="99"/>
      <c r="I59" s="99"/>
      <c r="J59" s="99"/>
      <c r="K59" s="99"/>
      <c r="L59" s="99"/>
      <c r="M59" s="101"/>
      <c r="N59" s="101"/>
    </row>
    <row r="60" spans="2:16" ht="15" x14ac:dyDescent="0.25">
      <c r="B60" s="5" t="s">
        <v>122</v>
      </c>
      <c r="C60" s="1" t="s">
        <v>123</v>
      </c>
      <c r="D60" s="11" t="s">
        <v>20</v>
      </c>
      <c r="E60" s="78">
        <v>154</v>
      </c>
      <c r="F60" s="23">
        <v>0.05</v>
      </c>
      <c r="G60" s="106">
        <v>0.21</v>
      </c>
      <c r="H60" s="102">
        <f t="shared" ref="H60:H67" si="34">F60*E60</f>
        <v>7.7</v>
      </c>
      <c r="I60" s="103">
        <f t="shared" ref="I60:I67" si="35">H60*(1+G60)</f>
        <v>9.3170000000000002</v>
      </c>
      <c r="J60" s="95"/>
      <c r="K60" s="104">
        <f t="shared" ref="K60:K67" si="36">J60*F60</f>
        <v>0</v>
      </c>
      <c r="L60" s="105">
        <f t="shared" ref="L60:L67" si="37">K60*(1+G60)</f>
        <v>0</v>
      </c>
      <c r="M60" s="98" t="str">
        <f t="shared" ref="M60:M69" si="38">IF(J60&gt;0," ","Falta entrar el precio ofertado")</f>
        <v>Falta entrar el precio ofertado</v>
      </c>
      <c r="N60" s="98">
        <f t="shared" ref="N60:N67" si="39">IF(M60="Falta entrar el precio ofertado",1,0)</f>
        <v>1</v>
      </c>
    </row>
    <row r="61" spans="2:16" ht="15" x14ac:dyDescent="0.25">
      <c r="B61" s="5" t="s">
        <v>124</v>
      </c>
      <c r="C61" s="1" t="s">
        <v>125</v>
      </c>
      <c r="D61" s="11" t="s">
        <v>20</v>
      </c>
      <c r="E61" s="78">
        <v>60.5</v>
      </c>
      <c r="F61" s="23">
        <v>1E-4</v>
      </c>
      <c r="G61" s="106">
        <v>0.21</v>
      </c>
      <c r="H61" s="102">
        <f t="shared" si="34"/>
        <v>6.0500000000000007E-3</v>
      </c>
      <c r="I61" s="103">
        <f t="shared" si="35"/>
        <v>7.3205000000000006E-3</v>
      </c>
      <c r="J61" s="95"/>
      <c r="K61" s="104">
        <f t="shared" si="36"/>
        <v>0</v>
      </c>
      <c r="L61" s="105">
        <f t="shared" si="37"/>
        <v>0</v>
      </c>
      <c r="M61" s="98" t="str">
        <f t="shared" si="38"/>
        <v>Falta entrar el precio ofertado</v>
      </c>
      <c r="N61" s="98">
        <f t="shared" si="39"/>
        <v>1</v>
      </c>
    </row>
    <row r="62" spans="2:16" ht="15" x14ac:dyDescent="0.25">
      <c r="B62" s="5" t="s">
        <v>126</v>
      </c>
      <c r="C62" s="1" t="s">
        <v>127</v>
      </c>
      <c r="D62" s="11" t="s">
        <v>20</v>
      </c>
      <c r="E62" s="78">
        <v>1232</v>
      </c>
      <c r="F62" s="23">
        <v>1E-4</v>
      </c>
      <c r="G62" s="106">
        <v>0.21</v>
      </c>
      <c r="H62" s="102">
        <f t="shared" si="34"/>
        <v>0.1232</v>
      </c>
      <c r="I62" s="103">
        <f t="shared" si="35"/>
        <v>0.14907200000000001</v>
      </c>
      <c r="J62" s="95"/>
      <c r="K62" s="104">
        <f t="shared" si="36"/>
        <v>0</v>
      </c>
      <c r="L62" s="105">
        <f t="shared" si="37"/>
        <v>0</v>
      </c>
      <c r="M62" s="98" t="str">
        <f t="shared" si="38"/>
        <v>Falta entrar el precio ofertado</v>
      </c>
      <c r="N62" s="98">
        <f t="shared" si="39"/>
        <v>1</v>
      </c>
    </row>
    <row r="63" spans="2:16" ht="15" x14ac:dyDescent="0.25">
      <c r="B63" s="5" t="s">
        <v>128</v>
      </c>
      <c r="C63" s="1" t="s">
        <v>129</v>
      </c>
      <c r="D63" s="11" t="s">
        <v>20</v>
      </c>
      <c r="E63" s="78">
        <v>15.4</v>
      </c>
      <c r="F63" s="23">
        <v>0.03</v>
      </c>
      <c r="G63" s="106">
        <v>0.21</v>
      </c>
      <c r="H63" s="102">
        <f t="shared" si="34"/>
        <v>0.46199999999999997</v>
      </c>
      <c r="I63" s="103">
        <f t="shared" si="35"/>
        <v>0.55901999999999996</v>
      </c>
      <c r="J63" s="95"/>
      <c r="K63" s="104">
        <f t="shared" si="36"/>
        <v>0</v>
      </c>
      <c r="L63" s="105">
        <f t="shared" si="37"/>
        <v>0</v>
      </c>
      <c r="M63" s="98" t="str">
        <f t="shared" si="38"/>
        <v>Falta entrar el precio ofertado</v>
      </c>
      <c r="N63" s="98">
        <f t="shared" si="39"/>
        <v>1</v>
      </c>
    </row>
    <row r="64" spans="2:16" ht="15" x14ac:dyDescent="0.25">
      <c r="B64" s="5" t="s">
        <v>130</v>
      </c>
      <c r="C64" s="1" t="s">
        <v>131</v>
      </c>
      <c r="D64" s="11" t="s">
        <v>20</v>
      </c>
      <c r="E64" s="78">
        <v>59.4</v>
      </c>
      <c r="F64" s="23">
        <v>1E-4</v>
      </c>
      <c r="G64" s="106">
        <v>0.21</v>
      </c>
      <c r="H64" s="102">
        <f t="shared" si="34"/>
        <v>5.94E-3</v>
      </c>
      <c r="I64" s="103">
        <f t="shared" si="35"/>
        <v>7.1874E-3</v>
      </c>
      <c r="J64" s="95"/>
      <c r="K64" s="104">
        <f t="shared" si="36"/>
        <v>0</v>
      </c>
      <c r="L64" s="105">
        <f t="shared" si="37"/>
        <v>0</v>
      </c>
      <c r="M64" s="98" t="str">
        <f t="shared" si="38"/>
        <v>Falta entrar el precio ofertado</v>
      </c>
      <c r="N64" s="98">
        <f t="shared" si="39"/>
        <v>1</v>
      </c>
    </row>
    <row r="65" spans="2:14" ht="15" x14ac:dyDescent="0.25">
      <c r="B65" s="5" t="s">
        <v>132</v>
      </c>
      <c r="C65" s="1" t="s">
        <v>133</v>
      </c>
      <c r="D65" s="11" t="s">
        <v>20</v>
      </c>
      <c r="E65" s="78">
        <v>37.4</v>
      </c>
      <c r="F65" s="23">
        <v>1E-4</v>
      </c>
      <c r="G65" s="106">
        <v>0.21</v>
      </c>
      <c r="H65" s="102">
        <f t="shared" si="34"/>
        <v>3.7399999999999998E-3</v>
      </c>
      <c r="I65" s="103">
        <f t="shared" si="35"/>
        <v>4.5253999999999997E-3</v>
      </c>
      <c r="J65" s="95"/>
      <c r="K65" s="104">
        <f t="shared" si="36"/>
        <v>0</v>
      </c>
      <c r="L65" s="105">
        <f t="shared" si="37"/>
        <v>0</v>
      </c>
      <c r="M65" s="98" t="str">
        <f t="shared" si="38"/>
        <v>Falta entrar el precio ofertado</v>
      </c>
      <c r="N65" s="98">
        <f t="shared" si="39"/>
        <v>1</v>
      </c>
    </row>
    <row r="66" spans="2:14" ht="15" x14ac:dyDescent="0.25">
      <c r="B66" s="5" t="s">
        <v>134</v>
      </c>
      <c r="C66" s="1" t="s">
        <v>135</v>
      </c>
      <c r="D66" s="11" t="s">
        <v>20</v>
      </c>
      <c r="E66" s="78">
        <v>61.6</v>
      </c>
      <c r="F66" s="23">
        <v>1E-4</v>
      </c>
      <c r="G66" s="106">
        <v>0.21</v>
      </c>
      <c r="H66" s="102">
        <f t="shared" si="34"/>
        <v>6.1600000000000005E-3</v>
      </c>
      <c r="I66" s="103">
        <f t="shared" si="35"/>
        <v>7.4536000000000003E-3</v>
      </c>
      <c r="J66" s="95"/>
      <c r="K66" s="104">
        <f t="shared" si="36"/>
        <v>0</v>
      </c>
      <c r="L66" s="105">
        <f t="shared" si="37"/>
        <v>0</v>
      </c>
      <c r="M66" s="98" t="str">
        <f t="shared" si="38"/>
        <v>Falta entrar el precio ofertado</v>
      </c>
      <c r="N66" s="98">
        <f t="shared" si="39"/>
        <v>1</v>
      </c>
    </row>
    <row r="67" spans="2:14" ht="15" x14ac:dyDescent="0.25">
      <c r="B67" s="5" t="s">
        <v>136</v>
      </c>
      <c r="C67" s="1" t="s">
        <v>137</v>
      </c>
      <c r="D67" s="11" t="s">
        <v>20</v>
      </c>
      <c r="E67" s="78">
        <v>111.1</v>
      </c>
      <c r="F67" s="23">
        <v>1E-4</v>
      </c>
      <c r="G67" s="106">
        <v>0.21</v>
      </c>
      <c r="H67" s="102">
        <f t="shared" si="34"/>
        <v>1.111E-2</v>
      </c>
      <c r="I67" s="103">
        <f t="shared" si="35"/>
        <v>1.3443099999999999E-2</v>
      </c>
      <c r="J67" s="95"/>
      <c r="K67" s="104">
        <f t="shared" si="36"/>
        <v>0</v>
      </c>
      <c r="L67" s="105">
        <f t="shared" si="37"/>
        <v>0</v>
      </c>
      <c r="M67" s="98" t="str">
        <f t="shared" si="38"/>
        <v>Falta entrar el precio ofertado</v>
      </c>
      <c r="N67" s="98">
        <f t="shared" si="39"/>
        <v>1</v>
      </c>
    </row>
    <row r="68" spans="2:14" s="64" customFormat="1" x14ac:dyDescent="0.25">
      <c r="B68" s="72" t="s">
        <v>138</v>
      </c>
      <c r="C68" s="60" t="s">
        <v>139</v>
      </c>
      <c r="D68" s="70"/>
      <c r="E68" s="77"/>
      <c r="F68" s="66"/>
      <c r="G68" s="91"/>
      <c r="H68" s="91"/>
      <c r="I68" s="91"/>
      <c r="J68" s="91"/>
      <c r="K68" s="91"/>
      <c r="L68" s="91"/>
      <c r="M68" s="91"/>
      <c r="N68" s="91"/>
    </row>
    <row r="69" spans="2:14" s="64" customFormat="1" ht="15" x14ac:dyDescent="0.25">
      <c r="B69" s="48" t="s">
        <v>140</v>
      </c>
      <c r="C69" s="115" t="s">
        <v>139</v>
      </c>
      <c r="D69" s="71"/>
      <c r="E69" s="79"/>
      <c r="F69" s="69"/>
      <c r="G69" s="99"/>
      <c r="H69" s="99"/>
      <c r="I69" s="99"/>
      <c r="J69" s="99"/>
      <c r="K69" s="99"/>
      <c r="L69" s="99"/>
      <c r="M69" s="98" t="str">
        <f t="shared" si="38"/>
        <v>Falta entrar el precio ofertado</v>
      </c>
      <c r="N69" s="99"/>
    </row>
    <row r="70" spans="2:14" s="64" customFormat="1" ht="13.15" customHeight="1" x14ac:dyDescent="0.25">
      <c r="B70" s="5" t="s">
        <v>141</v>
      </c>
      <c r="C70" s="1" t="s">
        <v>142</v>
      </c>
      <c r="D70" s="67" t="s">
        <v>20</v>
      </c>
      <c r="E70" s="78">
        <v>15400</v>
      </c>
      <c r="F70" s="19">
        <v>0.01</v>
      </c>
      <c r="G70" s="92">
        <v>0.21</v>
      </c>
      <c r="H70" s="93">
        <f>F70*E70</f>
        <v>154</v>
      </c>
      <c r="I70" s="94">
        <f t="shared" ref="I70" si="40">H70*(1+G70)</f>
        <v>186.34</v>
      </c>
      <c r="J70" s="95"/>
      <c r="K70" s="96">
        <f t="shared" ref="K70" si="41">J70*F70</f>
        <v>0</v>
      </c>
      <c r="L70" s="100">
        <f t="shared" ref="L70" si="42">K70*(1+G70)</f>
        <v>0</v>
      </c>
      <c r="M70" s="98" t="str">
        <f t="shared" ref="M70" si="43">IF(J70&gt;0," ","Falta entrar el precio ofertado")</f>
        <v>Falta entrar el precio ofertado</v>
      </c>
      <c r="N70" s="98">
        <f t="shared" ref="N70" si="44">IF(M70="Falta entrar el precio ofertado",1,0)</f>
        <v>1</v>
      </c>
    </row>
    <row r="71" spans="2:14" x14ac:dyDescent="0.25">
      <c r="B71" s="43" t="s">
        <v>143</v>
      </c>
      <c r="C71" s="30" t="s">
        <v>144</v>
      </c>
      <c r="D71" s="30"/>
      <c r="E71" s="82"/>
      <c r="F71" s="24"/>
      <c r="G71" s="107"/>
      <c r="H71" s="107"/>
      <c r="I71" s="107"/>
      <c r="J71" s="107"/>
      <c r="K71" s="107"/>
      <c r="L71" s="107"/>
      <c r="M71" s="90"/>
      <c r="N71" s="90"/>
    </row>
    <row r="72" spans="2:14" x14ac:dyDescent="0.25">
      <c r="B72" s="44" t="s">
        <v>145</v>
      </c>
      <c r="C72" s="31" t="s">
        <v>146</v>
      </c>
      <c r="D72" s="31"/>
      <c r="E72" s="77"/>
      <c r="F72" s="21"/>
      <c r="G72" s="91"/>
      <c r="H72" s="91"/>
      <c r="I72" s="91"/>
      <c r="J72" s="91"/>
      <c r="K72" s="91"/>
      <c r="L72" s="91"/>
      <c r="M72" s="108"/>
      <c r="N72" s="108"/>
    </row>
    <row r="73" spans="2:14" ht="15" x14ac:dyDescent="0.25">
      <c r="B73" s="5" t="s">
        <v>147</v>
      </c>
      <c r="C73" s="1" t="s">
        <v>148</v>
      </c>
      <c r="D73" s="11" t="s">
        <v>20</v>
      </c>
      <c r="E73" s="78">
        <v>3080</v>
      </c>
      <c r="F73" s="19">
        <v>5.0000000000000001E-3</v>
      </c>
      <c r="G73" s="92">
        <v>0.21</v>
      </c>
      <c r="H73" s="93">
        <f>F73*E73</f>
        <v>15.4</v>
      </c>
      <c r="I73" s="94">
        <f t="shared" ref="I73:I74" si="45">H73*(1+G73)</f>
        <v>18.634</v>
      </c>
      <c r="J73" s="95"/>
      <c r="K73" s="96">
        <f t="shared" ref="K73:K74" si="46">J73*F73</f>
        <v>0</v>
      </c>
      <c r="L73" s="100">
        <f t="shared" ref="L73:L74" si="47">K73*(1+G73)</f>
        <v>0</v>
      </c>
      <c r="M73" s="98" t="str">
        <f t="shared" ref="M73:M74" si="48">IF(J73&gt;0," ","Falta entrar el precio ofertado")</f>
        <v>Falta entrar el precio ofertado</v>
      </c>
      <c r="N73" s="98">
        <f t="shared" ref="N73:N74" si="49">IF(M73="Falta entrar el precio ofertado",1,0)</f>
        <v>1</v>
      </c>
    </row>
    <row r="74" spans="2:14" ht="15" x14ac:dyDescent="0.25">
      <c r="B74" s="5" t="s">
        <v>149</v>
      </c>
      <c r="C74" s="1" t="s">
        <v>150</v>
      </c>
      <c r="D74" s="11" t="s">
        <v>20</v>
      </c>
      <c r="E74" s="78">
        <v>2915</v>
      </c>
      <c r="F74" s="19">
        <v>5.0000000000000001E-3</v>
      </c>
      <c r="G74" s="92">
        <v>0.21</v>
      </c>
      <c r="H74" s="93">
        <f>F74*E74</f>
        <v>14.575000000000001</v>
      </c>
      <c r="I74" s="94">
        <f t="shared" si="45"/>
        <v>17.635750000000002</v>
      </c>
      <c r="J74" s="95"/>
      <c r="K74" s="96">
        <f t="shared" si="46"/>
        <v>0</v>
      </c>
      <c r="L74" s="100">
        <f t="shared" si="47"/>
        <v>0</v>
      </c>
      <c r="M74" s="98" t="str">
        <f t="shared" si="48"/>
        <v>Falta entrar el precio ofertado</v>
      </c>
      <c r="N74" s="98">
        <f t="shared" si="49"/>
        <v>1</v>
      </c>
    </row>
    <row r="75" spans="2:14" x14ac:dyDescent="0.25">
      <c r="B75" s="44" t="s">
        <v>151</v>
      </c>
      <c r="C75" s="31" t="s">
        <v>152</v>
      </c>
      <c r="D75" s="31"/>
      <c r="E75" s="83"/>
      <c r="F75" s="25"/>
      <c r="G75" s="108"/>
      <c r="H75" s="108"/>
      <c r="I75" s="108"/>
      <c r="J75" s="108"/>
      <c r="K75" s="108"/>
      <c r="L75" s="108"/>
      <c r="M75" s="108"/>
      <c r="N75" s="108"/>
    </row>
    <row r="76" spans="2:14" ht="15" x14ac:dyDescent="0.25">
      <c r="B76" s="5" t="s">
        <v>153</v>
      </c>
      <c r="C76" s="1" t="s">
        <v>57</v>
      </c>
      <c r="D76" s="11" t="s">
        <v>20</v>
      </c>
      <c r="E76" s="78">
        <v>145.19999999999999</v>
      </c>
      <c r="F76" s="19">
        <v>4.0000000000000002E-4</v>
      </c>
      <c r="G76" s="92">
        <v>0.21</v>
      </c>
      <c r="H76" s="102">
        <f>F76*E76</f>
        <v>5.808E-2</v>
      </c>
      <c r="I76" s="103">
        <f t="shared" ref="I76" si="50">H76*(1+G76)</f>
        <v>7.02768E-2</v>
      </c>
      <c r="J76" s="95"/>
      <c r="K76" s="104">
        <f t="shared" ref="K76" si="51">J76*F76</f>
        <v>0</v>
      </c>
      <c r="L76" s="105">
        <f t="shared" ref="L76" si="52">K76*(1+G76)</f>
        <v>0</v>
      </c>
      <c r="M76" s="98" t="str">
        <f>IF(J76&gt;0," ","Falta entrar el precio ofertado")</f>
        <v>Falta entrar el precio ofertado</v>
      </c>
      <c r="N76" s="98">
        <f>IF(M76="Falta entrar el precio ofertado",1,0)</f>
        <v>1</v>
      </c>
    </row>
    <row r="77" spans="2:14" x14ac:dyDescent="0.25">
      <c r="B77" s="43" t="s">
        <v>154</v>
      </c>
      <c r="C77" s="30" t="s">
        <v>155</v>
      </c>
      <c r="D77" s="30"/>
      <c r="E77" s="84"/>
      <c r="F77" s="26"/>
      <c r="G77" s="109"/>
      <c r="H77" s="109"/>
      <c r="I77" s="109"/>
      <c r="J77" s="109"/>
      <c r="K77" s="109"/>
      <c r="L77" s="109"/>
      <c r="M77" s="90"/>
      <c r="N77" s="90"/>
    </row>
    <row r="78" spans="2:14" x14ac:dyDescent="0.25">
      <c r="B78" s="44" t="s">
        <v>156</v>
      </c>
      <c r="C78" s="31" t="s">
        <v>157</v>
      </c>
      <c r="D78" s="31"/>
      <c r="E78" s="77"/>
      <c r="F78" s="21"/>
      <c r="G78" s="91"/>
      <c r="H78" s="91"/>
      <c r="I78" s="91"/>
      <c r="J78" s="91"/>
      <c r="K78" s="91"/>
      <c r="L78" s="91"/>
      <c r="M78" s="108"/>
      <c r="N78" s="108"/>
    </row>
    <row r="79" spans="2:14" ht="14.45" customHeight="1" x14ac:dyDescent="0.25">
      <c r="B79" s="45" t="s">
        <v>158</v>
      </c>
      <c r="C79" s="29" t="s">
        <v>159</v>
      </c>
      <c r="D79" s="11" t="s">
        <v>20</v>
      </c>
      <c r="E79" s="78">
        <v>508.2</v>
      </c>
      <c r="F79" s="19">
        <v>1E-3</v>
      </c>
      <c r="G79" s="92">
        <v>0.21</v>
      </c>
      <c r="H79" s="93">
        <f>F79*E79</f>
        <v>0.50819999999999999</v>
      </c>
      <c r="I79" s="94">
        <f t="shared" ref="I79" si="53">H79*(1+G79)</f>
        <v>0.61492199999999997</v>
      </c>
      <c r="J79" s="95"/>
      <c r="K79" s="96">
        <f t="shared" ref="K79" si="54">J79*F79</f>
        <v>0</v>
      </c>
      <c r="L79" s="100">
        <f t="shared" ref="L79" si="55">K79*(1+G79)</f>
        <v>0</v>
      </c>
      <c r="M79" s="98" t="str">
        <f>IF(J79&gt;0," ","Falta entrar el precio ofertado")</f>
        <v>Falta entrar el precio ofertado</v>
      </c>
      <c r="N79" s="98">
        <f>IF(M79="Falta entrar el precio ofertado",1,0)</f>
        <v>1</v>
      </c>
    </row>
    <row r="80" spans="2:14" x14ac:dyDescent="0.25">
      <c r="B80" s="40" t="s">
        <v>160</v>
      </c>
      <c r="C80" s="34" t="s">
        <v>161</v>
      </c>
      <c r="D80" s="34"/>
      <c r="E80" s="79"/>
      <c r="F80" s="20"/>
      <c r="G80" s="99"/>
      <c r="H80" s="99"/>
      <c r="I80" s="99"/>
      <c r="J80" s="99"/>
      <c r="K80" s="99"/>
      <c r="L80" s="99"/>
      <c r="M80" s="101"/>
      <c r="N80" s="101"/>
    </row>
    <row r="81" spans="2:14" ht="15" x14ac:dyDescent="0.25">
      <c r="B81" s="5" t="s">
        <v>162</v>
      </c>
      <c r="C81" s="1" t="s">
        <v>163</v>
      </c>
      <c r="D81" s="11" t="s">
        <v>20</v>
      </c>
      <c r="E81" s="78">
        <v>13.2</v>
      </c>
      <c r="F81" s="19">
        <v>1E-4</v>
      </c>
      <c r="G81" s="92">
        <v>0.21</v>
      </c>
      <c r="H81" s="102">
        <f>F81*E81</f>
        <v>1.32E-3</v>
      </c>
      <c r="I81" s="103">
        <f t="shared" ref="I81:I82" si="56">H81*(1+G81)</f>
        <v>1.5972E-3</v>
      </c>
      <c r="J81" s="95"/>
      <c r="K81" s="104">
        <f t="shared" ref="K81:K82" si="57">J81*F81</f>
        <v>0</v>
      </c>
      <c r="L81" s="105">
        <f t="shared" ref="L81:L82" si="58">K81*(1+G81)</f>
        <v>0</v>
      </c>
      <c r="M81" s="98" t="str">
        <f t="shared" ref="M81:M82" si="59">IF(J81&gt;0," ","Falta entrar el precio ofertado")</f>
        <v>Falta entrar el precio ofertado</v>
      </c>
      <c r="N81" s="98">
        <f t="shared" ref="N81:N82" si="60">IF(M81="Falta entrar el precio ofertado",1,0)</f>
        <v>1</v>
      </c>
    </row>
    <row r="82" spans="2:14" ht="15" x14ac:dyDescent="0.25">
      <c r="B82" s="5" t="s">
        <v>164</v>
      </c>
      <c r="C82" s="1" t="s">
        <v>57</v>
      </c>
      <c r="D82" s="11" t="s">
        <v>20</v>
      </c>
      <c r="E82" s="78">
        <v>145.19999999999999</v>
      </c>
      <c r="F82" s="19">
        <v>4.0000000000000002E-4</v>
      </c>
      <c r="G82" s="92">
        <v>0.21</v>
      </c>
      <c r="H82" s="102">
        <f>F82*E82</f>
        <v>5.808E-2</v>
      </c>
      <c r="I82" s="103">
        <f t="shared" si="56"/>
        <v>7.02768E-2</v>
      </c>
      <c r="J82" s="95"/>
      <c r="K82" s="104">
        <f t="shared" si="57"/>
        <v>0</v>
      </c>
      <c r="L82" s="105">
        <f t="shared" si="58"/>
        <v>0</v>
      </c>
      <c r="M82" s="98" t="str">
        <f t="shared" si="59"/>
        <v>Falta entrar el precio ofertado</v>
      </c>
      <c r="N82" s="98">
        <f t="shared" si="60"/>
        <v>1</v>
      </c>
    </row>
    <row r="83" spans="2:14" x14ac:dyDescent="0.25">
      <c r="B83" s="72" t="s">
        <v>165</v>
      </c>
      <c r="C83" s="60" t="s">
        <v>166</v>
      </c>
      <c r="D83" s="31"/>
      <c r="E83" s="77"/>
      <c r="F83" s="21"/>
      <c r="G83" s="91"/>
      <c r="H83" s="91"/>
      <c r="I83" s="91"/>
      <c r="J83" s="91"/>
      <c r="K83" s="91"/>
      <c r="L83" s="91"/>
      <c r="M83" s="108"/>
      <c r="N83" s="108"/>
    </row>
    <row r="84" spans="2:14" s="64" customFormat="1" x14ac:dyDescent="0.25">
      <c r="B84" s="48" t="s">
        <v>167</v>
      </c>
      <c r="C84" s="116" t="s">
        <v>166</v>
      </c>
      <c r="D84" s="68"/>
      <c r="E84" s="79"/>
      <c r="F84" s="69"/>
      <c r="G84" s="99"/>
      <c r="H84" s="99"/>
      <c r="I84" s="99"/>
      <c r="J84" s="99"/>
      <c r="K84" s="99"/>
      <c r="L84" s="99"/>
      <c r="M84" s="101"/>
      <c r="N84" s="101"/>
    </row>
    <row r="85" spans="2:14" s="64" customFormat="1" ht="15" x14ac:dyDescent="0.25">
      <c r="B85" s="5" t="s">
        <v>168</v>
      </c>
      <c r="C85" s="1" t="s">
        <v>169</v>
      </c>
      <c r="D85" s="67" t="s">
        <v>20</v>
      </c>
      <c r="E85" s="78">
        <v>8800</v>
      </c>
      <c r="F85" s="19">
        <v>0.01</v>
      </c>
      <c r="G85" s="92">
        <v>0.21</v>
      </c>
      <c r="H85" s="102">
        <f>F85*E85</f>
        <v>88</v>
      </c>
      <c r="I85" s="103">
        <f t="shared" ref="I85" si="61">H85*(1+G85)</f>
        <v>106.47999999999999</v>
      </c>
      <c r="J85" s="95"/>
      <c r="K85" s="104">
        <f t="shared" ref="K85" si="62">J85*F85</f>
        <v>0</v>
      </c>
      <c r="L85" s="105">
        <f t="shared" ref="L85" si="63">K85*(1+G85)</f>
        <v>0</v>
      </c>
      <c r="M85" s="98" t="str">
        <f t="shared" ref="M85" si="64">IF(J85&gt;0," ","Falta entrar el precio ofertado")</f>
        <v>Falta entrar el precio ofertado</v>
      </c>
      <c r="N85" s="98">
        <f t="shared" ref="N85" si="65">IF(M85="Falta entrar el precio ofertado",1,0)</f>
        <v>1</v>
      </c>
    </row>
    <row r="86" spans="2:14" s="64" customFormat="1" ht="15" x14ac:dyDescent="0.25">
      <c r="B86" s="5" t="s">
        <v>170</v>
      </c>
      <c r="C86" s="1" t="s">
        <v>171</v>
      </c>
      <c r="D86" s="67" t="s">
        <v>20</v>
      </c>
      <c r="E86" s="78">
        <v>4400</v>
      </c>
      <c r="F86" s="19">
        <v>5.0000000000000001E-3</v>
      </c>
      <c r="G86" s="92">
        <v>0.21</v>
      </c>
      <c r="H86" s="102">
        <f>F86*E86</f>
        <v>22</v>
      </c>
      <c r="I86" s="103">
        <f t="shared" ref="I86" si="66">H86*(1+G86)</f>
        <v>26.619999999999997</v>
      </c>
      <c r="J86" s="95"/>
      <c r="K86" s="104">
        <f t="shared" ref="K86" si="67">J86*F86</f>
        <v>0</v>
      </c>
      <c r="L86" s="105">
        <f t="shared" ref="L86" si="68">K86*(1+G86)</f>
        <v>0</v>
      </c>
      <c r="M86" s="98" t="str">
        <f t="shared" ref="M86" si="69">IF(J86&gt;0," ","Falta entrar el precio ofertado")</f>
        <v>Falta entrar el precio ofertado</v>
      </c>
      <c r="N86" s="98">
        <f t="shared" ref="N86" si="70">IF(M86="Falta entrar el precio ofertado",1,0)</f>
        <v>1</v>
      </c>
    </row>
    <row r="87" spans="2:14" x14ac:dyDescent="0.25">
      <c r="B87" s="43" t="s">
        <v>172</v>
      </c>
      <c r="C87" s="30" t="s">
        <v>173</v>
      </c>
      <c r="D87" s="30"/>
      <c r="E87" s="84"/>
      <c r="F87" s="26"/>
      <c r="G87" s="109"/>
      <c r="H87" s="109"/>
      <c r="I87" s="109"/>
      <c r="J87" s="109"/>
      <c r="K87" s="109"/>
      <c r="L87" s="109"/>
      <c r="M87" s="90"/>
      <c r="N87" s="90"/>
    </row>
    <row r="88" spans="2:14" x14ac:dyDescent="0.25">
      <c r="B88" s="44" t="s">
        <v>174</v>
      </c>
      <c r="C88" s="31" t="s">
        <v>175</v>
      </c>
      <c r="D88" s="31"/>
      <c r="E88" s="85"/>
      <c r="F88" s="21"/>
      <c r="G88" s="110"/>
      <c r="H88" s="110"/>
      <c r="I88" s="110"/>
      <c r="J88" s="110"/>
      <c r="K88" s="110"/>
      <c r="L88" s="110"/>
      <c r="M88" s="108"/>
      <c r="N88" s="108"/>
    </row>
    <row r="89" spans="2:14" ht="15" x14ac:dyDescent="0.25">
      <c r="B89" s="5" t="s">
        <v>176</v>
      </c>
      <c r="C89" s="2" t="s">
        <v>177</v>
      </c>
      <c r="D89" s="11" t="s">
        <v>20</v>
      </c>
      <c r="E89" s="78">
        <v>154.5</v>
      </c>
      <c r="F89" s="19">
        <v>4.0000000000000002E-4</v>
      </c>
      <c r="G89" s="92">
        <v>0.21</v>
      </c>
      <c r="H89" s="102">
        <f>F89*E89</f>
        <v>6.1800000000000001E-2</v>
      </c>
      <c r="I89" s="103">
        <f t="shared" ref="I89" si="71">H89*(1+G89)</f>
        <v>7.4777999999999997E-2</v>
      </c>
      <c r="J89" s="95"/>
      <c r="K89" s="104">
        <f t="shared" ref="K89" si="72">J89*F89</f>
        <v>0</v>
      </c>
      <c r="L89" s="105">
        <f t="shared" ref="L89" si="73">K89*(1+G89)</f>
        <v>0</v>
      </c>
      <c r="M89" s="98" t="str">
        <f>IF(J89&gt;0," ","Falta entrar el precio ofertado")</f>
        <v>Falta entrar el precio ofertado</v>
      </c>
      <c r="N89" s="98">
        <f>IF(M89="Falta entrar el precio ofertado",1,0)</f>
        <v>1</v>
      </c>
    </row>
    <row r="90" spans="2:14" x14ac:dyDescent="0.25">
      <c r="B90" s="40" t="s">
        <v>178</v>
      </c>
      <c r="C90" s="33" t="s">
        <v>179</v>
      </c>
      <c r="D90" s="41"/>
      <c r="E90" s="80"/>
      <c r="F90" s="22"/>
      <c r="G90" s="101"/>
      <c r="H90" s="101"/>
      <c r="I90" s="101"/>
      <c r="J90" s="99"/>
      <c r="K90" s="101"/>
      <c r="L90" s="101"/>
      <c r="M90" s="101"/>
      <c r="N90" s="101"/>
    </row>
    <row r="91" spans="2:14" ht="15" x14ac:dyDescent="0.25">
      <c r="B91" s="5" t="s">
        <v>180</v>
      </c>
      <c r="C91" s="1" t="s">
        <v>181</v>
      </c>
      <c r="D91" s="11" t="s">
        <v>20</v>
      </c>
      <c r="E91" s="78">
        <v>215</v>
      </c>
      <c r="F91" s="19">
        <v>5.0000000000000001E-3</v>
      </c>
      <c r="G91" s="92">
        <v>0.21</v>
      </c>
      <c r="H91" s="102">
        <f>F91*E91</f>
        <v>1.075</v>
      </c>
      <c r="I91" s="103">
        <f t="shared" ref="I91:I95" si="74">H91*(1+G91)</f>
        <v>1.3007499999999999</v>
      </c>
      <c r="J91" s="95"/>
      <c r="K91" s="104">
        <f t="shared" ref="K91:K95" si="75">J91*F91</f>
        <v>0</v>
      </c>
      <c r="L91" s="105">
        <f t="shared" ref="L91:L95" si="76">K91*(1+G91)</f>
        <v>0</v>
      </c>
      <c r="M91" s="98" t="str">
        <f t="shared" ref="M91:M95" si="77">IF(J91&gt;0," ","Falta entrar el precio ofertado")</f>
        <v>Falta entrar el precio ofertado</v>
      </c>
      <c r="N91" s="98">
        <f t="shared" ref="N91:N95" si="78">IF(M91="Falta entrar el precio ofertado",1,0)</f>
        <v>1</v>
      </c>
    </row>
    <row r="92" spans="2:14" ht="15" x14ac:dyDescent="0.25">
      <c r="B92" s="5" t="s">
        <v>182</v>
      </c>
      <c r="C92" s="2" t="s">
        <v>183</v>
      </c>
      <c r="D92" s="11" t="s">
        <v>20</v>
      </c>
      <c r="E92" s="78">
        <v>292</v>
      </c>
      <c r="F92" s="19">
        <v>1.7500000000000002E-2</v>
      </c>
      <c r="G92" s="92">
        <v>0.21</v>
      </c>
      <c r="H92" s="102">
        <f>F92*E92</f>
        <v>5.1100000000000003</v>
      </c>
      <c r="I92" s="103">
        <f t="shared" si="74"/>
        <v>6.1831000000000005</v>
      </c>
      <c r="J92" s="95"/>
      <c r="K92" s="104">
        <f t="shared" si="75"/>
        <v>0</v>
      </c>
      <c r="L92" s="105">
        <f t="shared" si="76"/>
        <v>0</v>
      </c>
      <c r="M92" s="98" t="str">
        <f t="shared" si="77"/>
        <v>Falta entrar el precio ofertado</v>
      </c>
      <c r="N92" s="98">
        <f t="shared" si="78"/>
        <v>1</v>
      </c>
    </row>
    <row r="93" spans="2:14" ht="15" x14ac:dyDescent="0.25">
      <c r="B93" s="5" t="s">
        <v>184</v>
      </c>
      <c r="C93" s="2" t="s">
        <v>185</v>
      </c>
      <c r="D93" s="11" t="s">
        <v>20</v>
      </c>
      <c r="E93" s="78">
        <v>281</v>
      </c>
      <c r="F93" s="19">
        <v>2.5000000000000001E-2</v>
      </c>
      <c r="G93" s="92">
        <v>0.21</v>
      </c>
      <c r="H93" s="102">
        <f>F93*E93</f>
        <v>7.0250000000000004</v>
      </c>
      <c r="I93" s="103">
        <f t="shared" si="74"/>
        <v>8.5002499999999994</v>
      </c>
      <c r="J93" s="95"/>
      <c r="K93" s="104">
        <f t="shared" si="75"/>
        <v>0</v>
      </c>
      <c r="L93" s="105">
        <f t="shared" si="76"/>
        <v>0</v>
      </c>
      <c r="M93" s="98" t="str">
        <f t="shared" si="77"/>
        <v>Falta entrar el precio ofertado</v>
      </c>
      <c r="N93" s="98">
        <f t="shared" si="78"/>
        <v>1</v>
      </c>
    </row>
    <row r="94" spans="2:14" ht="15" x14ac:dyDescent="0.25">
      <c r="B94" s="5" t="s">
        <v>186</v>
      </c>
      <c r="C94" s="2" t="s">
        <v>187</v>
      </c>
      <c r="D94" s="11" t="s">
        <v>20</v>
      </c>
      <c r="E94" s="78">
        <v>325</v>
      </c>
      <c r="F94" s="19">
        <v>1.7500000000000002E-2</v>
      </c>
      <c r="G94" s="92">
        <v>0.21</v>
      </c>
      <c r="H94" s="102">
        <f>F94*E94</f>
        <v>5.6875000000000009</v>
      </c>
      <c r="I94" s="103">
        <f t="shared" si="74"/>
        <v>6.8818750000000009</v>
      </c>
      <c r="J94" s="95"/>
      <c r="K94" s="104">
        <f t="shared" si="75"/>
        <v>0</v>
      </c>
      <c r="L94" s="105">
        <f t="shared" si="76"/>
        <v>0</v>
      </c>
      <c r="M94" s="98" t="str">
        <f t="shared" si="77"/>
        <v>Falta entrar el precio ofertado</v>
      </c>
      <c r="N94" s="98">
        <f t="shared" si="78"/>
        <v>1</v>
      </c>
    </row>
    <row r="95" spans="2:14" ht="15" x14ac:dyDescent="0.25">
      <c r="B95" s="5" t="s">
        <v>188</v>
      </c>
      <c r="C95" s="2" t="s">
        <v>189</v>
      </c>
      <c r="D95" s="11" t="s">
        <v>20</v>
      </c>
      <c r="E95" s="78">
        <v>352.5</v>
      </c>
      <c r="F95" s="19">
        <v>5.0000000000000001E-3</v>
      </c>
      <c r="G95" s="92">
        <v>0.21</v>
      </c>
      <c r="H95" s="102">
        <f>F95*E95</f>
        <v>1.7625</v>
      </c>
      <c r="I95" s="103">
        <f t="shared" si="74"/>
        <v>2.132625</v>
      </c>
      <c r="J95" s="95"/>
      <c r="K95" s="104">
        <f t="shared" si="75"/>
        <v>0</v>
      </c>
      <c r="L95" s="105">
        <f t="shared" si="76"/>
        <v>0</v>
      </c>
      <c r="M95" s="98" t="str">
        <f t="shared" si="77"/>
        <v>Falta entrar el precio ofertado</v>
      </c>
      <c r="N95" s="98">
        <f t="shared" si="78"/>
        <v>1</v>
      </c>
    </row>
    <row r="96" spans="2:14" x14ac:dyDescent="0.25">
      <c r="B96" s="40" t="s">
        <v>190</v>
      </c>
      <c r="C96" s="33" t="s">
        <v>191</v>
      </c>
      <c r="D96" s="41"/>
      <c r="E96" s="80"/>
      <c r="F96" s="22"/>
      <c r="G96" s="101"/>
      <c r="H96" s="101"/>
      <c r="I96" s="101"/>
      <c r="J96" s="99"/>
      <c r="K96" s="101"/>
      <c r="L96" s="101"/>
      <c r="M96" s="101"/>
      <c r="N96" s="101"/>
    </row>
    <row r="97" spans="2:14" ht="15" x14ac:dyDescent="0.25">
      <c r="B97" s="5" t="s">
        <v>192</v>
      </c>
      <c r="C97" s="2" t="s">
        <v>193</v>
      </c>
      <c r="D97" s="11" t="s">
        <v>20</v>
      </c>
      <c r="E97" s="78">
        <v>226</v>
      </c>
      <c r="F97" s="19">
        <v>4.0000000000000002E-4</v>
      </c>
      <c r="G97" s="92">
        <v>0.21</v>
      </c>
      <c r="H97" s="102">
        <f>F97*E97</f>
        <v>9.0400000000000008E-2</v>
      </c>
      <c r="I97" s="103">
        <f t="shared" ref="I97:I100" si="79">H97*(1+G97)</f>
        <v>0.10938400000000001</v>
      </c>
      <c r="J97" s="95"/>
      <c r="K97" s="104">
        <f t="shared" ref="K97:K100" si="80">J97*F97</f>
        <v>0</v>
      </c>
      <c r="L97" s="105">
        <f t="shared" ref="L97:L100" si="81">K97*(1+G97)</f>
        <v>0</v>
      </c>
      <c r="M97" s="98" t="str">
        <f t="shared" ref="M97:M100" si="82">IF(J97&gt;0," ","Falta entrar el precio ofertado")</f>
        <v>Falta entrar el precio ofertado</v>
      </c>
      <c r="N97" s="98">
        <f t="shared" ref="N97:N100" si="83">IF(M97="Falta entrar el precio ofertado",1,0)</f>
        <v>1</v>
      </c>
    </row>
    <row r="98" spans="2:14" ht="15" x14ac:dyDescent="0.25">
      <c r="B98" s="5" t="s">
        <v>194</v>
      </c>
      <c r="C98" s="2" t="s">
        <v>195</v>
      </c>
      <c r="D98" s="11" t="s">
        <v>20</v>
      </c>
      <c r="E98" s="78">
        <v>336</v>
      </c>
      <c r="F98" s="19">
        <v>4.0000000000000002E-4</v>
      </c>
      <c r="G98" s="92">
        <v>0.21</v>
      </c>
      <c r="H98" s="102">
        <f>F98*E98</f>
        <v>0.13440000000000002</v>
      </c>
      <c r="I98" s="103">
        <f t="shared" si="79"/>
        <v>0.16262400000000002</v>
      </c>
      <c r="J98" s="95"/>
      <c r="K98" s="104">
        <f t="shared" si="80"/>
        <v>0</v>
      </c>
      <c r="L98" s="105">
        <f t="shared" si="81"/>
        <v>0</v>
      </c>
      <c r="M98" s="98" t="str">
        <f t="shared" si="82"/>
        <v>Falta entrar el precio ofertado</v>
      </c>
      <c r="N98" s="98">
        <f t="shared" si="83"/>
        <v>1</v>
      </c>
    </row>
    <row r="99" spans="2:14" ht="15" x14ac:dyDescent="0.25">
      <c r="B99" s="5" t="s">
        <v>196</v>
      </c>
      <c r="C99" s="2" t="s">
        <v>197</v>
      </c>
      <c r="D99" s="11" t="s">
        <v>20</v>
      </c>
      <c r="E99" s="78">
        <v>352.5</v>
      </c>
      <c r="F99" s="19">
        <v>4.0000000000000002E-4</v>
      </c>
      <c r="G99" s="92">
        <v>0.21</v>
      </c>
      <c r="H99" s="102">
        <f>F99*E99</f>
        <v>0.14100000000000001</v>
      </c>
      <c r="I99" s="103">
        <f t="shared" si="79"/>
        <v>0.17061000000000001</v>
      </c>
      <c r="J99" s="95"/>
      <c r="K99" s="104">
        <f t="shared" si="80"/>
        <v>0</v>
      </c>
      <c r="L99" s="105">
        <f t="shared" si="81"/>
        <v>0</v>
      </c>
      <c r="M99" s="98" t="str">
        <f t="shared" si="82"/>
        <v>Falta entrar el precio ofertado</v>
      </c>
      <c r="N99" s="98">
        <f t="shared" si="83"/>
        <v>1</v>
      </c>
    </row>
    <row r="100" spans="2:14" ht="15" x14ac:dyDescent="0.25">
      <c r="B100" s="5" t="s">
        <v>198</v>
      </c>
      <c r="C100" s="2" t="s">
        <v>199</v>
      </c>
      <c r="D100" s="11" t="s">
        <v>20</v>
      </c>
      <c r="E100" s="78">
        <v>446</v>
      </c>
      <c r="F100" s="19">
        <v>4.0000000000000002E-4</v>
      </c>
      <c r="G100" s="92">
        <v>0.21</v>
      </c>
      <c r="H100" s="102">
        <f>F100*E100</f>
        <v>0.1784</v>
      </c>
      <c r="I100" s="103">
        <f t="shared" si="79"/>
        <v>0.215864</v>
      </c>
      <c r="J100" s="95"/>
      <c r="K100" s="104">
        <f t="shared" si="80"/>
        <v>0</v>
      </c>
      <c r="L100" s="105">
        <f t="shared" si="81"/>
        <v>0</v>
      </c>
      <c r="M100" s="98" t="str">
        <f t="shared" si="82"/>
        <v>Falta entrar el precio ofertado</v>
      </c>
      <c r="N100" s="98">
        <f t="shared" si="83"/>
        <v>1</v>
      </c>
    </row>
    <row r="101" spans="2:14" x14ac:dyDescent="0.25">
      <c r="B101" s="44" t="s">
        <v>200</v>
      </c>
      <c r="C101" s="35" t="s">
        <v>201</v>
      </c>
      <c r="D101" s="35"/>
      <c r="E101" s="85"/>
      <c r="F101" s="21"/>
      <c r="G101" s="110"/>
      <c r="H101" s="110"/>
      <c r="I101" s="110"/>
      <c r="J101" s="110"/>
      <c r="K101" s="110"/>
      <c r="L101" s="110"/>
      <c r="M101" s="108"/>
      <c r="N101" s="108"/>
    </row>
    <row r="102" spans="2:14" ht="15" x14ac:dyDescent="0.25">
      <c r="B102" s="45" t="s">
        <v>202</v>
      </c>
      <c r="C102" s="36" t="s">
        <v>203</v>
      </c>
      <c r="D102" s="11" t="s">
        <v>20</v>
      </c>
      <c r="E102" s="78">
        <v>122.77000000000001</v>
      </c>
      <c r="F102" s="19">
        <v>4.0000000000000002E-4</v>
      </c>
      <c r="G102" s="92">
        <v>0.21</v>
      </c>
      <c r="H102" s="102">
        <f t="shared" ref="H102:H107" si="84">F102*E102</f>
        <v>4.9108000000000006E-2</v>
      </c>
      <c r="I102" s="103">
        <f t="shared" ref="I102:I107" si="85">H102*(1+G102)</f>
        <v>5.9420680000000003E-2</v>
      </c>
      <c r="J102" s="95"/>
      <c r="K102" s="104">
        <f t="shared" ref="K102:K107" si="86">J102*F102</f>
        <v>0</v>
      </c>
      <c r="L102" s="105">
        <f t="shared" ref="L102:L107" si="87">K102*(1+G102)</f>
        <v>0</v>
      </c>
      <c r="M102" s="98" t="str">
        <f t="shared" ref="M102:M107" si="88">IF(J102&gt;0," ","Falta entrar el precio ofertado")</f>
        <v>Falta entrar el precio ofertado</v>
      </c>
      <c r="N102" s="98">
        <f t="shared" ref="N102:N107" si="89">IF(M102="Falta entrar el precio ofertado",1,0)</f>
        <v>1</v>
      </c>
    </row>
    <row r="103" spans="2:14" ht="15" x14ac:dyDescent="0.25">
      <c r="B103" s="45" t="s">
        <v>204</v>
      </c>
      <c r="C103" s="36" t="s">
        <v>205</v>
      </c>
      <c r="D103" s="11" t="s">
        <v>20</v>
      </c>
      <c r="E103" s="78">
        <v>64.3</v>
      </c>
      <c r="F103" s="19">
        <v>4.0000000000000002E-4</v>
      </c>
      <c r="G103" s="92">
        <v>0.21</v>
      </c>
      <c r="H103" s="102">
        <f t="shared" si="84"/>
        <v>2.572E-2</v>
      </c>
      <c r="I103" s="103">
        <f t="shared" si="85"/>
        <v>3.1121199999999998E-2</v>
      </c>
      <c r="J103" s="95"/>
      <c r="K103" s="104">
        <f t="shared" si="86"/>
        <v>0</v>
      </c>
      <c r="L103" s="105">
        <f t="shared" si="87"/>
        <v>0</v>
      </c>
      <c r="M103" s="98" t="str">
        <f t="shared" si="88"/>
        <v>Falta entrar el precio ofertado</v>
      </c>
      <c r="N103" s="98">
        <f t="shared" si="89"/>
        <v>1</v>
      </c>
    </row>
    <row r="104" spans="2:14" ht="15" x14ac:dyDescent="0.25">
      <c r="B104" s="45" t="s">
        <v>206</v>
      </c>
      <c r="C104" s="36" t="s">
        <v>207</v>
      </c>
      <c r="D104" s="11" t="s">
        <v>20</v>
      </c>
      <c r="E104" s="78">
        <v>210.16</v>
      </c>
      <c r="F104" s="19">
        <v>4.0000000000000002E-4</v>
      </c>
      <c r="G104" s="92">
        <v>0.21</v>
      </c>
      <c r="H104" s="102">
        <f t="shared" si="84"/>
        <v>8.4064E-2</v>
      </c>
      <c r="I104" s="103">
        <f t="shared" si="85"/>
        <v>0.10171743999999999</v>
      </c>
      <c r="J104" s="95"/>
      <c r="K104" s="104">
        <f t="shared" si="86"/>
        <v>0</v>
      </c>
      <c r="L104" s="105">
        <f t="shared" si="87"/>
        <v>0</v>
      </c>
      <c r="M104" s="98" t="str">
        <f t="shared" si="88"/>
        <v>Falta entrar el precio ofertado</v>
      </c>
      <c r="N104" s="98">
        <f t="shared" si="89"/>
        <v>1</v>
      </c>
    </row>
    <row r="105" spans="2:14" ht="15" x14ac:dyDescent="0.25">
      <c r="B105" s="45" t="s">
        <v>208</v>
      </c>
      <c r="C105" s="36" t="s">
        <v>209</v>
      </c>
      <c r="D105" s="11" t="s">
        <v>20</v>
      </c>
      <c r="E105" s="78">
        <v>182.17</v>
      </c>
      <c r="F105" s="19">
        <v>4.0000000000000002E-4</v>
      </c>
      <c r="G105" s="92">
        <v>0.21</v>
      </c>
      <c r="H105" s="102">
        <f t="shared" si="84"/>
        <v>7.2868000000000002E-2</v>
      </c>
      <c r="I105" s="103">
        <f t="shared" si="85"/>
        <v>8.8170280000000004E-2</v>
      </c>
      <c r="J105" s="95"/>
      <c r="K105" s="104">
        <f t="shared" si="86"/>
        <v>0</v>
      </c>
      <c r="L105" s="105">
        <f t="shared" si="87"/>
        <v>0</v>
      </c>
      <c r="M105" s="98" t="str">
        <f t="shared" si="88"/>
        <v>Falta entrar el precio ofertado</v>
      </c>
      <c r="N105" s="98">
        <f t="shared" si="89"/>
        <v>1</v>
      </c>
    </row>
    <row r="106" spans="2:14" ht="15" x14ac:dyDescent="0.25">
      <c r="B106" s="45" t="s">
        <v>210</v>
      </c>
      <c r="C106" s="36" t="s">
        <v>211</v>
      </c>
      <c r="D106" s="11" t="s">
        <v>20</v>
      </c>
      <c r="E106" s="78">
        <v>122.93</v>
      </c>
      <c r="F106" s="19">
        <v>4.0000000000000002E-4</v>
      </c>
      <c r="G106" s="92">
        <v>0.21</v>
      </c>
      <c r="H106" s="102">
        <f t="shared" si="84"/>
        <v>4.9172000000000007E-2</v>
      </c>
      <c r="I106" s="103">
        <f t="shared" si="85"/>
        <v>5.9498120000000009E-2</v>
      </c>
      <c r="J106" s="95"/>
      <c r="K106" s="104">
        <f t="shared" si="86"/>
        <v>0</v>
      </c>
      <c r="L106" s="105">
        <f t="shared" si="87"/>
        <v>0</v>
      </c>
      <c r="M106" s="98" t="str">
        <f t="shared" si="88"/>
        <v>Falta entrar el precio ofertado</v>
      </c>
      <c r="N106" s="98">
        <f t="shared" si="89"/>
        <v>1</v>
      </c>
    </row>
    <row r="107" spans="2:14" ht="15" x14ac:dyDescent="0.25">
      <c r="B107" s="45" t="s">
        <v>212</v>
      </c>
      <c r="C107" s="36" t="s">
        <v>213</v>
      </c>
      <c r="D107" s="11" t="s">
        <v>20</v>
      </c>
      <c r="E107" s="78">
        <v>243.05</v>
      </c>
      <c r="F107" s="19">
        <v>4.0000000000000002E-4</v>
      </c>
      <c r="G107" s="106">
        <v>0.21</v>
      </c>
      <c r="H107" s="102">
        <f t="shared" si="84"/>
        <v>9.7220000000000015E-2</v>
      </c>
      <c r="I107" s="103">
        <f t="shared" si="85"/>
        <v>0.11763620000000001</v>
      </c>
      <c r="J107" s="95"/>
      <c r="K107" s="104">
        <f t="shared" si="86"/>
        <v>0</v>
      </c>
      <c r="L107" s="105">
        <f t="shared" si="87"/>
        <v>0</v>
      </c>
      <c r="M107" s="98" t="str">
        <f t="shared" si="88"/>
        <v>Falta entrar el precio ofertado</v>
      </c>
      <c r="N107" s="98">
        <f t="shared" si="89"/>
        <v>1</v>
      </c>
    </row>
    <row r="108" spans="2:14" x14ac:dyDescent="0.25">
      <c r="B108" s="44" t="s">
        <v>214</v>
      </c>
      <c r="C108" s="37" t="s">
        <v>215</v>
      </c>
      <c r="D108" s="37"/>
      <c r="E108" s="83"/>
      <c r="F108" s="25"/>
      <c r="G108" s="108"/>
      <c r="H108" s="108"/>
      <c r="I108" s="108"/>
      <c r="J108" s="108"/>
      <c r="K108" s="108"/>
      <c r="L108" s="108"/>
      <c r="M108" s="108"/>
      <c r="N108" s="108"/>
    </row>
    <row r="109" spans="2:14" ht="15" x14ac:dyDescent="0.25">
      <c r="B109" s="45" t="s">
        <v>216</v>
      </c>
      <c r="C109" s="1" t="s">
        <v>217</v>
      </c>
      <c r="D109" s="11" t="s">
        <v>20</v>
      </c>
      <c r="E109" s="78">
        <v>44</v>
      </c>
      <c r="F109" s="19">
        <v>1E-4</v>
      </c>
      <c r="G109" s="92">
        <v>0.21</v>
      </c>
      <c r="H109" s="102">
        <f>F109*E109</f>
        <v>4.4000000000000003E-3</v>
      </c>
      <c r="I109" s="103">
        <f t="shared" ref="I109:I110" si="90">H109*(1+G109)</f>
        <v>5.3239999999999997E-3</v>
      </c>
      <c r="J109" s="95"/>
      <c r="K109" s="104">
        <f t="shared" ref="K109:K110" si="91">J109*F109</f>
        <v>0</v>
      </c>
      <c r="L109" s="105">
        <f t="shared" ref="L109:L110" si="92">K109*(1+G109)</f>
        <v>0</v>
      </c>
      <c r="M109" s="98" t="str">
        <f t="shared" ref="M109:M110" si="93">IF(J109&gt;0," ","Falta entrar el precio ofertado")</f>
        <v>Falta entrar el precio ofertado</v>
      </c>
      <c r="N109" s="98">
        <f t="shared" ref="N109:N110" si="94">IF(M109="Falta entrar el precio ofertado",1,0)</f>
        <v>1</v>
      </c>
    </row>
    <row r="110" spans="2:14" ht="15" x14ac:dyDescent="0.25">
      <c r="B110" s="45" t="s">
        <v>218</v>
      </c>
      <c r="C110" s="1" t="s">
        <v>219</v>
      </c>
      <c r="D110" s="11" t="s">
        <v>20</v>
      </c>
      <c r="E110" s="78">
        <v>15.4</v>
      </c>
      <c r="F110" s="19">
        <v>1E-4</v>
      </c>
      <c r="G110" s="106">
        <v>0.21</v>
      </c>
      <c r="H110" s="102">
        <f>F110*E110</f>
        <v>1.5400000000000001E-3</v>
      </c>
      <c r="I110" s="103">
        <f t="shared" si="90"/>
        <v>1.8634000000000001E-3</v>
      </c>
      <c r="J110" s="95"/>
      <c r="K110" s="104">
        <f t="shared" si="91"/>
        <v>0</v>
      </c>
      <c r="L110" s="105">
        <f t="shared" si="92"/>
        <v>0</v>
      </c>
      <c r="M110" s="98" t="str">
        <f t="shared" si="93"/>
        <v>Falta entrar el precio ofertado</v>
      </c>
      <c r="N110" s="98">
        <f t="shared" si="94"/>
        <v>1</v>
      </c>
    </row>
    <row r="111" spans="2:14" x14ac:dyDescent="0.25">
      <c r="B111" s="44" t="s">
        <v>220</v>
      </c>
      <c r="C111" s="31" t="s">
        <v>221</v>
      </c>
      <c r="D111" s="31"/>
      <c r="E111" s="85"/>
      <c r="F111" s="21"/>
      <c r="G111" s="110"/>
      <c r="H111" s="110"/>
      <c r="I111" s="110"/>
      <c r="J111" s="110"/>
      <c r="K111" s="110"/>
      <c r="L111" s="110"/>
      <c r="M111" s="108"/>
      <c r="N111" s="108"/>
    </row>
    <row r="112" spans="2:14" x14ac:dyDescent="0.25">
      <c r="B112" s="40" t="s">
        <v>222</v>
      </c>
      <c r="C112" s="33" t="s">
        <v>223</v>
      </c>
      <c r="D112" s="33"/>
      <c r="E112" s="86"/>
      <c r="F112" s="27"/>
      <c r="G112" s="111"/>
      <c r="H112" s="112"/>
      <c r="I112" s="112"/>
      <c r="J112" s="112"/>
      <c r="K112" s="112"/>
      <c r="L112" s="112"/>
      <c r="M112" s="101"/>
      <c r="N112" s="101"/>
    </row>
    <row r="113" spans="2:14" ht="15" x14ac:dyDescent="0.25">
      <c r="B113" s="5" t="s">
        <v>224</v>
      </c>
      <c r="C113" s="1" t="s">
        <v>225</v>
      </c>
      <c r="D113" s="11" t="s">
        <v>20</v>
      </c>
      <c r="E113" s="78">
        <v>662.31</v>
      </c>
      <c r="F113" s="19">
        <v>4.0000000000000002E-4</v>
      </c>
      <c r="G113" s="106">
        <v>0.21</v>
      </c>
      <c r="H113" s="102">
        <f t="shared" ref="H113:H120" si="95">F113*E113</f>
        <v>0.26492399999999999</v>
      </c>
      <c r="I113" s="103">
        <f t="shared" ref="I113:I120" si="96">H113*(1+G113)</f>
        <v>0.32055803999999999</v>
      </c>
      <c r="J113" s="95"/>
      <c r="K113" s="104">
        <f t="shared" ref="K113:K120" si="97">J113*F113</f>
        <v>0</v>
      </c>
      <c r="L113" s="105">
        <f t="shared" ref="L113:L120" si="98">K113*(1+G113)</f>
        <v>0</v>
      </c>
      <c r="M113" s="98" t="str">
        <f t="shared" ref="M113:M120" si="99">IF(J113&gt;0," ","Falta entrar el precio ofertado")</f>
        <v>Falta entrar el precio ofertado</v>
      </c>
      <c r="N113" s="98">
        <f t="shared" ref="N113:N120" si="100">IF(M113="Falta entrar el precio ofertado",1,0)</f>
        <v>1</v>
      </c>
    </row>
    <row r="114" spans="2:14" ht="15" x14ac:dyDescent="0.25">
      <c r="B114" s="5" t="s">
        <v>226</v>
      </c>
      <c r="C114" s="1" t="s">
        <v>227</v>
      </c>
      <c r="D114" s="11" t="s">
        <v>20</v>
      </c>
      <c r="E114" s="78">
        <v>222.75</v>
      </c>
      <c r="F114" s="19">
        <v>4.0000000000000002E-4</v>
      </c>
      <c r="G114" s="106">
        <v>0.21</v>
      </c>
      <c r="H114" s="102">
        <f t="shared" si="95"/>
        <v>8.9099999999999999E-2</v>
      </c>
      <c r="I114" s="103">
        <f t="shared" si="96"/>
        <v>0.10781099999999999</v>
      </c>
      <c r="J114" s="95"/>
      <c r="K114" s="104">
        <f t="shared" si="97"/>
        <v>0</v>
      </c>
      <c r="L114" s="105">
        <f t="shared" si="98"/>
        <v>0</v>
      </c>
      <c r="M114" s="98" t="str">
        <f t="shared" si="99"/>
        <v>Falta entrar el precio ofertado</v>
      </c>
      <c r="N114" s="98">
        <f t="shared" si="100"/>
        <v>1</v>
      </c>
    </row>
    <row r="115" spans="2:14" ht="15" x14ac:dyDescent="0.25">
      <c r="B115" s="5" t="s">
        <v>228</v>
      </c>
      <c r="C115" s="1" t="s">
        <v>229</v>
      </c>
      <c r="D115" s="11" t="s">
        <v>20</v>
      </c>
      <c r="E115" s="78">
        <v>356.4</v>
      </c>
      <c r="F115" s="19">
        <v>4.0000000000000002E-4</v>
      </c>
      <c r="G115" s="106">
        <v>0.21</v>
      </c>
      <c r="H115" s="102">
        <f t="shared" si="95"/>
        <v>0.14255999999999999</v>
      </c>
      <c r="I115" s="103">
        <f t="shared" si="96"/>
        <v>0.17249759999999997</v>
      </c>
      <c r="J115" s="95"/>
      <c r="K115" s="104">
        <f t="shared" si="97"/>
        <v>0</v>
      </c>
      <c r="L115" s="105">
        <f t="shared" si="98"/>
        <v>0</v>
      </c>
      <c r="M115" s="98" t="str">
        <f t="shared" si="99"/>
        <v>Falta entrar el precio ofertado</v>
      </c>
      <c r="N115" s="98">
        <f t="shared" si="100"/>
        <v>1</v>
      </c>
    </row>
    <row r="116" spans="2:14" ht="15" x14ac:dyDescent="0.25">
      <c r="B116" s="5" t="s">
        <v>230</v>
      </c>
      <c r="C116" s="1" t="s">
        <v>231</v>
      </c>
      <c r="D116" s="11" t="s">
        <v>20</v>
      </c>
      <c r="E116" s="78">
        <v>418</v>
      </c>
      <c r="F116" s="19">
        <v>4.0000000000000002E-4</v>
      </c>
      <c r="G116" s="92">
        <v>0.21</v>
      </c>
      <c r="H116" s="102">
        <f t="shared" si="95"/>
        <v>0.16720000000000002</v>
      </c>
      <c r="I116" s="103">
        <f t="shared" si="96"/>
        <v>0.20231200000000002</v>
      </c>
      <c r="J116" s="95"/>
      <c r="K116" s="104">
        <f t="shared" si="97"/>
        <v>0</v>
      </c>
      <c r="L116" s="105">
        <f t="shared" si="98"/>
        <v>0</v>
      </c>
      <c r="M116" s="98" t="str">
        <f t="shared" si="99"/>
        <v>Falta entrar el precio ofertado</v>
      </c>
      <c r="N116" s="98">
        <f t="shared" si="100"/>
        <v>1</v>
      </c>
    </row>
    <row r="117" spans="2:14" ht="15" x14ac:dyDescent="0.25">
      <c r="B117" s="5" t="s">
        <v>232</v>
      </c>
      <c r="C117" s="1" t="s">
        <v>233</v>
      </c>
      <c r="D117" s="11" t="s">
        <v>20</v>
      </c>
      <c r="E117" s="78">
        <v>418</v>
      </c>
      <c r="F117" s="19">
        <v>4.0000000000000002E-4</v>
      </c>
      <c r="G117" s="92">
        <v>0.21</v>
      </c>
      <c r="H117" s="102">
        <f t="shared" si="95"/>
        <v>0.16720000000000002</v>
      </c>
      <c r="I117" s="103">
        <f t="shared" si="96"/>
        <v>0.20231200000000002</v>
      </c>
      <c r="J117" s="95"/>
      <c r="K117" s="104">
        <f t="shared" si="97"/>
        <v>0</v>
      </c>
      <c r="L117" s="105">
        <f t="shared" si="98"/>
        <v>0</v>
      </c>
      <c r="M117" s="98" t="str">
        <f t="shared" si="99"/>
        <v>Falta entrar el precio ofertado</v>
      </c>
      <c r="N117" s="98">
        <f t="shared" si="100"/>
        <v>1</v>
      </c>
    </row>
    <row r="118" spans="2:14" ht="15" x14ac:dyDescent="0.25">
      <c r="B118" s="5" t="s">
        <v>234</v>
      </c>
      <c r="C118" s="1" t="s">
        <v>235</v>
      </c>
      <c r="D118" s="11" t="s">
        <v>20</v>
      </c>
      <c r="E118" s="78">
        <v>484</v>
      </c>
      <c r="F118" s="19">
        <v>4.0000000000000002E-4</v>
      </c>
      <c r="G118" s="92">
        <v>0.21</v>
      </c>
      <c r="H118" s="102">
        <f t="shared" si="95"/>
        <v>0.19360000000000002</v>
      </c>
      <c r="I118" s="103">
        <f t="shared" si="96"/>
        <v>0.23425600000000002</v>
      </c>
      <c r="J118" s="95"/>
      <c r="K118" s="104">
        <f t="shared" si="97"/>
        <v>0</v>
      </c>
      <c r="L118" s="105">
        <f t="shared" si="98"/>
        <v>0</v>
      </c>
      <c r="M118" s="98" t="str">
        <f t="shared" si="99"/>
        <v>Falta entrar el precio ofertado</v>
      </c>
      <c r="N118" s="98">
        <f t="shared" si="100"/>
        <v>1</v>
      </c>
    </row>
    <row r="119" spans="2:14" ht="15" x14ac:dyDescent="0.25">
      <c r="B119" s="5" t="s">
        <v>236</v>
      </c>
      <c r="C119" s="1" t="s">
        <v>237</v>
      </c>
      <c r="D119" s="11" t="s">
        <v>20</v>
      </c>
      <c r="E119" s="78">
        <v>484</v>
      </c>
      <c r="F119" s="19">
        <v>4.0000000000000002E-4</v>
      </c>
      <c r="G119" s="92">
        <v>0.21</v>
      </c>
      <c r="H119" s="102">
        <f t="shared" si="95"/>
        <v>0.19360000000000002</v>
      </c>
      <c r="I119" s="103">
        <f t="shared" si="96"/>
        <v>0.23425600000000002</v>
      </c>
      <c r="J119" s="95"/>
      <c r="K119" s="104">
        <f t="shared" si="97"/>
        <v>0</v>
      </c>
      <c r="L119" s="105">
        <f t="shared" si="98"/>
        <v>0</v>
      </c>
      <c r="M119" s="98" t="str">
        <f t="shared" si="99"/>
        <v>Falta entrar el precio ofertado</v>
      </c>
      <c r="N119" s="98">
        <f t="shared" si="100"/>
        <v>1</v>
      </c>
    </row>
    <row r="120" spans="2:14" ht="15" x14ac:dyDescent="0.25">
      <c r="B120" s="5" t="s">
        <v>238</v>
      </c>
      <c r="C120" s="1" t="s">
        <v>239</v>
      </c>
      <c r="D120" s="11" t="s">
        <v>20</v>
      </c>
      <c r="E120" s="78">
        <v>561</v>
      </c>
      <c r="F120" s="19">
        <v>4.0000000000000002E-4</v>
      </c>
      <c r="G120" s="92">
        <v>0.21</v>
      </c>
      <c r="H120" s="102">
        <f t="shared" si="95"/>
        <v>0.22440000000000002</v>
      </c>
      <c r="I120" s="103">
        <f t="shared" si="96"/>
        <v>0.27152399999999999</v>
      </c>
      <c r="J120" s="95"/>
      <c r="K120" s="104">
        <f t="shared" si="97"/>
        <v>0</v>
      </c>
      <c r="L120" s="105">
        <f t="shared" si="98"/>
        <v>0</v>
      </c>
      <c r="M120" s="98" t="str">
        <f t="shared" si="99"/>
        <v>Falta entrar el precio ofertado</v>
      </c>
      <c r="N120" s="98">
        <f t="shared" si="100"/>
        <v>1</v>
      </c>
    </row>
    <row r="121" spans="2:14" x14ac:dyDescent="0.25">
      <c r="B121" s="40" t="s">
        <v>240</v>
      </c>
      <c r="C121" s="32" t="s">
        <v>241</v>
      </c>
      <c r="D121" s="32"/>
      <c r="E121" s="86"/>
      <c r="F121" s="27"/>
      <c r="G121" s="111"/>
      <c r="H121" s="112"/>
      <c r="I121" s="112"/>
      <c r="J121" s="112"/>
      <c r="K121" s="112"/>
      <c r="L121" s="112"/>
      <c r="M121" s="101"/>
      <c r="N121" s="101"/>
    </row>
    <row r="122" spans="2:14" ht="15" x14ac:dyDescent="0.25">
      <c r="B122" s="5" t="s">
        <v>242</v>
      </c>
      <c r="C122" s="1" t="s">
        <v>243</v>
      </c>
      <c r="D122" s="11" t="s">
        <v>20</v>
      </c>
      <c r="E122" s="78">
        <v>917.73</v>
      </c>
      <c r="F122" s="19">
        <v>4.0000000000000002E-4</v>
      </c>
      <c r="G122" s="92">
        <v>0.21</v>
      </c>
      <c r="H122" s="102">
        <f>F122*E122</f>
        <v>0.36709200000000003</v>
      </c>
      <c r="I122" s="103">
        <f t="shared" ref="I122:I125" si="101">H122*(1+G122)</f>
        <v>0.44418132000000005</v>
      </c>
      <c r="J122" s="95"/>
      <c r="K122" s="104">
        <f t="shared" ref="K122:K125" si="102">J122*F122</f>
        <v>0</v>
      </c>
      <c r="L122" s="105">
        <f t="shared" ref="L122:L125" si="103">K122*(1+G122)</f>
        <v>0</v>
      </c>
      <c r="M122" s="98" t="str">
        <f t="shared" ref="M122:M125" si="104">IF(J122&gt;0," ","Falta entrar el precio ofertado")</f>
        <v>Falta entrar el precio ofertado</v>
      </c>
      <c r="N122" s="98">
        <f t="shared" ref="N122:N125" si="105">IF(M122="Falta entrar el precio ofertado",1,0)</f>
        <v>1</v>
      </c>
    </row>
    <row r="123" spans="2:14" ht="15" x14ac:dyDescent="0.25">
      <c r="B123" s="5" t="s">
        <v>244</v>
      </c>
      <c r="C123" s="1" t="s">
        <v>245</v>
      </c>
      <c r="D123" s="11" t="s">
        <v>20</v>
      </c>
      <c r="E123" s="78">
        <v>1774.58</v>
      </c>
      <c r="F123" s="19">
        <v>4.0000000000000002E-4</v>
      </c>
      <c r="G123" s="92">
        <v>0.21</v>
      </c>
      <c r="H123" s="102">
        <f>F123*E123</f>
        <v>0.70983200000000002</v>
      </c>
      <c r="I123" s="103">
        <f t="shared" si="101"/>
        <v>0.85889671999999995</v>
      </c>
      <c r="J123" s="95"/>
      <c r="K123" s="104">
        <f t="shared" si="102"/>
        <v>0</v>
      </c>
      <c r="L123" s="105">
        <f t="shared" si="103"/>
        <v>0</v>
      </c>
      <c r="M123" s="98" t="str">
        <f t="shared" si="104"/>
        <v>Falta entrar el precio ofertado</v>
      </c>
      <c r="N123" s="98">
        <f t="shared" si="105"/>
        <v>1</v>
      </c>
    </row>
    <row r="124" spans="2:14" ht="15" x14ac:dyDescent="0.25">
      <c r="B124" s="5" t="s">
        <v>246</v>
      </c>
      <c r="C124" s="9" t="s">
        <v>247</v>
      </c>
      <c r="D124" s="11" t="s">
        <v>20</v>
      </c>
      <c r="E124" s="78">
        <v>161.69999999999999</v>
      </c>
      <c r="F124" s="19">
        <v>4.0000000000000002E-4</v>
      </c>
      <c r="G124" s="92">
        <v>0.21</v>
      </c>
      <c r="H124" s="102">
        <f>F124*E124</f>
        <v>6.4680000000000001E-2</v>
      </c>
      <c r="I124" s="103">
        <f t="shared" si="101"/>
        <v>7.8262799999999993E-2</v>
      </c>
      <c r="J124" s="95"/>
      <c r="K124" s="104">
        <f t="shared" si="102"/>
        <v>0</v>
      </c>
      <c r="L124" s="105">
        <f t="shared" si="103"/>
        <v>0</v>
      </c>
      <c r="M124" s="98" t="str">
        <f t="shared" si="104"/>
        <v>Falta entrar el precio ofertado</v>
      </c>
      <c r="N124" s="98">
        <f t="shared" si="105"/>
        <v>1</v>
      </c>
    </row>
    <row r="125" spans="2:14" ht="15" x14ac:dyDescent="0.25">
      <c r="B125" s="5" t="s">
        <v>248</v>
      </c>
      <c r="C125" s="1" t="s">
        <v>249</v>
      </c>
      <c r="D125" s="11" t="s">
        <v>20</v>
      </c>
      <c r="E125" s="78">
        <v>8112.5</v>
      </c>
      <c r="F125" s="19">
        <v>1E-3</v>
      </c>
      <c r="G125" s="92">
        <v>0.21</v>
      </c>
      <c r="H125" s="102">
        <f>F125*E125</f>
        <v>8.1125000000000007</v>
      </c>
      <c r="I125" s="103">
        <f t="shared" si="101"/>
        <v>9.8161250000000013</v>
      </c>
      <c r="J125" s="95"/>
      <c r="K125" s="104">
        <f t="shared" si="102"/>
        <v>0</v>
      </c>
      <c r="L125" s="105">
        <f t="shared" si="103"/>
        <v>0</v>
      </c>
      <c r="M125" s="98" t="str">
        <f t="shared" si="104"/>
        <v>Falta entrar el precio ofertado</v>
      </c>
      <c r="N125" s="98">
        <f t="shared" si="105"/>
        <v>1</v>
      </c>
    </row>
    <row r="126" spans="2:14" x14ac:dyDescent="0.25">
      <c r="B126" s="40" t="s">
        <v>250</v>
      </c>
      <c r="C126" s="32" t="s">
        <v>251</v>
      </c>
      <c r="D126" s="32"/>
      <c r="E126" s="79"/>
      <c r="F126" s="20"/>
      <c r="G126" s="99"/>
      <c r="H126" s="99"/>
      <c r="I126" s="99"/>
      <c r="J126" s="99"/>
      <c r="K126" s="99"/>
      <c r="L126" s="99"/>
      <c r="M126" s="101"/>
      <c r="N126" s="101"/>
    </row>
    <row r="127" spans="2:14" ht="15" x14ac:dyDescent="0.25">
      <c r="B127" s="5" t="s">
        <v>252</v>
      </c>
      <c r="C127" s="1" t="s">
        <v>253</v>
      </c>
      <c r="D127" s="11" t="s">
        <v>20</v>
      </c>
      <c r="E127" s="78">
        <v>95.04</v>
      </c>
      <c r="F127" s="19">
        <v>4.0000000000000002E-4</v>
      </c>
      <c r="G127" s="92">
        <v>0.21</v>
      </c>
      <c r="H127" s="102">
        <f>F127*E127</f>
        <v>3.8016000000000001E-2</v>
      </c>
      <c r="I127" s="103">
        <f t="shared" ref="I127:I129" si="106">H127*(1+G127)</f>
        <v>4.5999360000000003E-2</v>
      </c>
      <c r="J127" s="95"/>
      <c r="K127" s="104">
        <f t="shared" ref="K127:K129" si="107">J127*F127</f>
        <v>0</v>
      </c>
      <c r="L127" s="105">
        <f t="shared" ref="L127:L129" si="108">K127*(1+G127)</f>
        <v>0</v>
      </c>
      <c r="M127" s="98" t="str">
        <f t="shared" ref="M127:M129" si="109">IF(J127&gt;0," ","Falta entrar el precio ofertado")</f>
        <v>Falta entrar el precio ofertado</v>
      </c>
      <c r="N127" s="98">
        <f t="shared" ref="N127:N129" si="110">IF(M127="Falta entrar el precio ofertado",1,0)</f>
        <v>1</v>
      </c>
    </row>
    <row r="128" spans="2:14" ht="15" x14ac:dyDescent="0.25">
      <c r="B128" s="5" t="s">
        <v>254</v>
      </c>
      <c r="C128" s="1" t="s">
        <v>255</v>
      </c>
      <c r="D128" s="11" t="s">
        <v>20</v>
      </c>
      <c r="E128" s="78">
        <v>95.04</v>
      </c>
      <c r="F128" s="19">
        <v>4.0000000000000002E-4</v>
      </c>
      <c r="G128" s="92">
        <v>0.21</v>
      </c>
      <c r="H128" s="102">
        <f>F128*E128</f>
        <v>3.8016000000000001E-2</v>
      </c>
      <c r="I128" s="103">
        <f t="shared" si="106"/>
        <v>4.5999360000000003E-2</v>
      </c>
      <c r="J128" s="95"/>
      <c r="K128" s="104">
        <f t="shared" si="107"/>
        <v>0</v>
      </c>
      <c r="L128" s="105">
        <f t="shared" si="108"/>
        <v>0</v>
      </c>
      <c r="M128" s="98" t="str">
        <f t="shared" si="109"/>
        <v>Falta entrar el precio ofertado</v>
      </c>
      <c r="N128" s="98">
        <f t="shared" si="110"/>
        <v>1</v>
      </c>
    </row>
    <row r="129" spans="2:14" ht="15" x14ac:dyDescent="0.25">
      <c r="B129" s="5" t="s">
        <v>256</v>
      </c>
      <c r="C129" s="1" t="s">
        <v>257</v>
      </c>
      <c r="D129" s="11" t="s">
        <v>20</v>
      </c>
      <c r="E129" s="78">
        <v>95.04</v>
      </c>
      <c r="F129" s="19">
        <v>4.0000000000000002E-4</v>
      </c>
      <c r="G129" s="92">
        <v>0.21</v>
      </c>
      <c r="H129" s="102">
        <f>F129*E129</f>
        <v>3.8016000000000001E-2</v>
      </c>
      <c r="I129" s="103">
        <f t="shared" si="106"/>
        <v>4.5999360000000003E-2</v>
      </c>
      <c r="J129" s="95"/>
      <c r="K129" s="104">
        <f t="shared" si="107"/>
        <v>0</v>
      </c>
      <c r="L129" s="105">
        <f t="shared" si="108"/>
        <v>0</v>
      </c>
      <c r="M129" s="98" t="str">
        <f t="shared" si="109"/>
        <v>Falta entrar el precio ofertado</v>
      </c>
      <c r="N129" s="98">
        <f t="shared" si="110"/>
        <v>1</v>
      </c>
    </row>
    <row r="130" spans="2:14" x14ac:dyDescent="0.25">
      <c r="B130" s="40" t="s">
        <v>258</v>
      </c>
      <c r="C130" s="32" t="s">
        <v>259</v>
      </c>
      <c r="D130" s="32"/>
      <c r="E130" s="79"/>
      <c r="F130" s="20"/>
      <c r="G130" s="99"/>
      <c r="H130" s="99"/>
      <c r="I130" s="99"/>
      <c r="J130" s="99"/>
      <c r="K130" s="99"/>
      <c r="L130" s="99"/>
      <c r="M130" s="101"/>
      <c r="N130" s="101"/>
    </row>
    <row r="131" spans="2:14" ht="15" x14ac:dyDescent="0.25">
      <c r="B131" s="5" t="s">
        <v>260</v>
      </c>
      <c r="C131" s="1" t="s">
        <v>261</v>
      </c>
      <c r="D131" s="11" t="s">
        <v>20</v>
      </c>
      <c r="E131" s="78">
        <v>3801.6</v>
      </c>
      <c r="F131" s="19">
        <v>1E-3</v>
      </c>
      <c r="G131" s="92">
        <v>0.21</v>
      </c>
      <c r="H131" s="102">
        <f>F131*E131</f>
        <v>3.8016000000000001</v>
      </c>
      <c r="I131" s="103">
        <f t="shared" ref="I131:I134" si="111">H131*(1+G131)</f>
        <v>4.5999359999999996</v>
      </c>
      <c r="J131" s="95"/>
      <c r="K131" s="104">
        <f t="shared" ref="K131:K134" si="112">J131*F131</f>
        <v>0</v>
      </c>
      <c r="L131" s="105">
        <f t="shared" ref="L131:L134" si="113">K131*(1+G131)</f>
        <v>0</v>
      </c>
      <c r="M131" s="98" t="str">
        <f t="shared" ref="M131:M134" si="114">IF(J131&gt;0," ","Falta entrar el precio ofertado")</f>
        <v>Falta entrar el precio ofertado</v>
      </c>
      <c r="N131" s="98">
        <f t="shared" ref="N131:N134" si="115">IF(M131="Falta entrar el precio ofertado",1,0)</f>
        <v>1</v>
      </c>
    </row>
    <row r="132" spans="2:14" ht="15" x14ac:dyDescent="0.25">
      <c r="B132" s="5" t="s">
        <v>262</v>
      </c>
      <c r="C132" s="1" t="s">
        <v>263</v>
      </c>
      <c r="D132" s="11" t="s">
        <v>20</v>
      </c>
      <c r="E132" s="78">
        <v>411.34999999999997</v>
      </c>
      <c r="F132" s="19">
        <v>1E-3</v>
      </c>
      <c r="G132" s="92">
        <v>0.21</v>
      </c>
      <c r="H132" s="102">
        <f>F132*E132</f>
        <v>0.41134999999999999</v>
      </c>
      <c r="I132" s="103">
        <f t="shared" si="111"/>
        <v>0.4977335</v>
      </c>
      <c r="J132" s="95"/>
      <c r="K132" s="104">
        <f t="shared" si="112"/>
        <v>0</v>
      </c>
      <c r="L132" s="105">
        <f t="shared" si="113"/>
        <v>0</v>
      </c>
      <c r="M132" s="98" t="str">
        <f t="shared" si="114"/>
        <v>Falta entrar el precio ofertado</v>
      </c>
      <c r="N132" s="98">
        <f t="shared" si="115"/>
        <v>1</v>
      </c>
    </row>
    <row r="133" spans="2:14" ht="15" x14ac:dyDescent="0.25">
      <c r="B133" s="5" t="s">
        <v>264</v>
      </c>
      <c r="C133" s="1" t="s">
        <v>265</v>
      </c>
      <c r="D133" s="11" t="s">
        <v>20</v>
      </c>
      <c r="E133" s="78">
        <v>850.85</v>
      </c>
      <c r="F133" s="19">
        <v>1E-3</v>
      </c>
      <c r="G133" s="92">
        <v>0.21</v>
      </c>
      <c r="H133" s="102">
        <f>F133*E133</f>
        <v>0.85085</v>
      </c>
      <c r="I133" s="103">
        <f t="shared" si="111"/>
        <v>1.0295285000000001</v>
      </c>
      <c r="J133" s="95"/>
      <c r="K133" s="104">
        <f t="shared" si="112"/>
        <v>0</v>
      </c>
      <c r="L133" s="105">
        <f t="shared" si="113"/>
        <v>0</v>
      </c>
      <c r="M133" s="98" t="str">
        <f t="shared" si="114"/>
        <v>Falta entrar el precio ofertado</v>
      </c>
      <c r="N133" s="98">
        <f t="shared" si="115"/>
        <v>1</v>
      </c>
    </row>
    <row r="134" spans="2:14" ht="15" x14ac:dyDescent="0.25">
      <c r="B134" s="5" t="s">
        <v>266</v>
      </c>
      <c r="C134" s="12" t="s">
        <v>267</v>
      </c>
      <c r="D134" s="11" t="s">
        <v>20</v>
      </c>
      <c r="E134" s="78">
        <v>850.85</v>
      </c>
      <c r="F134" s="19">
        <v>1E-3</v>
      </c>
      <c r="G134" s="92">
        <v>0.21</v>
      </c>
      <c r="H134" s="102">
        <f>F134*E134</f>
        <v>0.85085</v>
      </c>
      <c r="I134" s="103">
        <f t="shared" si="111"/>
        <v>1.0295285000000001</v>
      </c>
      <c r="J134" s="95"/>
      <c r="K134" s="104">
        <f t="shared" si="112"/>
        <v>0</v>
      </c>
      <c r="L134" s="105">
        <f t="shared" si="113"/>
        <v>0</v>
      </c>
      <c r="M134" s="98" t="str">
        <f t="shared" si="114"/>
        <v>Falta entrar el precio ofertado</v>
      </c>
      <c r="N134" s="98">
        <f t="shared" si="115"/>
        <v>1</v>
      </c>
    </row>
    <row r="135" spans="2:14" x14ac:dyDescent="0.25">
      <c r="B135" s="44" t="s">
        <v>268</v>
      </c>
      <c r="C135" s="31" t="s">
        <v>269</v>
      </c>
      <c r="D135" s="31"/>
      <c r="E135" s="85"/>
      <c r="F135" s="21"/>
      <c r="G135" s="110"/>
      <c r="H135" s="110"/>
      <c r="I135" s="110"/>
      <c r="J135" s="110"/>
      <c r="K135" s="110"/>
      <c r="L135" s="110"/>
      <c r="M135" s="108"/>
      <c r="N135" s="108"/>
    </row>
    <row r="136" spans="2:14" x14ac:dyDescent="0.25">
      <c r="B136" s="40" t="s">
        <v>270</v>
      </c>
      <c r="C136" s="32" t="s">
        <v>271</v>
      </c>
      <c r="D136" s="32"/>
      <c r="E136" s="79"/>
      <c r="F136" s="20"/>
      <c r="G136" s="99"/>
      <c r="H136" s="99"/>
      <c r="I136" s="99"/>
      <c r="J136" s="99"/>
      <c r="K136" s="99"/>
      <c r="L136" s="99"/>
      <c r="M136" s="101"/>
      <c r="N136" s="101"/>
    </row>
    <row r="137" spans="2:14" ht="15" x14ac:dyDescent="0.25">
      <c r="B137" s="5" t="s">
        <v>272</v>
      </c>
      <c r="C137" s="1" t="s">
        <v>273</v>
      </c>
      <c r="D137" s="11" t="s">
        <v>274</v>
      </c>
      <c r="E137" s="78">
        <v>3.08</v>
      </c>
      <c r="F137" s="19">
        <v>2E-3</v>
      </c>
      <c r="G137" s="92">
        <v>0.21</v>
      </c>
      <c r="H137" s="102">
        <f t="shared" ref="H137:H145" si="116">F137*E137</f>
        <v>6.1600000000000005E-3</v>
      </c>
      <c r="I137" s="103">
        <f t="shared" ref="I137:I145" si="117">H137*(1+G137)</f>
        <v>7.4536000000000003E-3</v>
      </c>
      <c r="J137" s="95"/>
      <c r="K137" s="104">
        <f t="shared" ref="K137:K145" si="118">J137*F137</f>
        <v>0</v>
      </c>
      <c r="L137" s="105">
        <f t="shared" ref="L137:L145" si="119">K137*(1+G137)</f>
        <v>0</v>
      </c>
      <c r="M137" s="98" t="str">
        <f t="shared" ref="M137:M145" si="120">IF(J137&gt;0," ","Falta entrar el precio ofertado")</f>
        <v>Falta entrar el precio ofertado</v>
      </c>
      <c r="N137" s="98">
        <f t="shared" ref="N137:N145" si="121">IF(M137="Falta entrar el precio ofertado",1,0)</f>
        <v>1</v>
      </c>
    </row>
    <row r="138" spans="2:14" ht="15" x14ac:dyDescent="0.25">
      <c r="B138" s="5" t="s">
        <v>275</v>
      </c>
      <c r="C138" s="1" t="s">
        <v>276</v>
      </c>
      <c r="D138" s="11" t="s">
        <v>274</v>
      </c>
      <c r="E138" s="78">
        <v>3.3</v>
      </c>
      <c r="F138" s="19">
        <v>2E-3</v>
      </c>
      <c r="G138" s="92">
        <v>0.21</v>
      </c>
      <c r="H138" s="102">
        <f t="shared" si="116"/>
        <v>6.6E-3</v>
      </c>
      <c r="I138" s="103">
        <f t="shared" si="117"/>
        <v>7.986E-3</v>
      </c>
      <c r="J138" s="95"/>
      <c r="K138" s="104">
        <f t="shared" si="118"/>
        <v>0</v>
      </c>
      <c r="L138" s="105">
        <f t="shared" si="119"/>
        <v>0</v>
      </c>
      <c r="M138" s="98" t="str">
        <f t="shared" si="120"/>
        <v>Falta entrar el precio ofertado</v>
      </c>
      <c r="N138" s="98">
        <f t="shared" si="121"/>
        <v>1</v>
      </c>
    </row>
    <row r="139" spans="2:14" ht="15" x14ac:dyDescent="0.25">
      <c r="B139" s="5" t="s">
        <v>277</v>
      </c>
      <c r="C139" s="1" t="s">
        <v>278</v>
      </c>
      <c r="D139" s="11" t="s">
        <v>274</v>
      </c>
      <c r="E139" s="78">
        <v>8.25</v>
      </c>
      <c r="F139" s="19">
        <v>2E-3</v>
      </c>
      <c r="G139" s="92">
        <v>0.21</v>
      </c>
      <c r="H139" s="102">
        <f t="shared" si="116"/>
        <v>1.6500000000000001E-2</v>
      </c>
      <c r="I139" s="103">
        <f t="shared" si="117"/>
        <v>1.9965E-2</v>
      </c>
      <c r="J139" s="95"/>
      <c r="K139" s="104">
        <f t="shared" si="118"/>
        <v>0</v>
      </c>
      <c r="L139" s="105">
        <f t="shared" si="119"/>
        <v>0</v>
      </c>
      <c r="M139" s="98" t="str">
        <f t="shared" si="120"/>
        <v>Falta entrar el precio ofertado</v>
      </c>
      <c r="N139" s="98">
        <f t="shared" si="121"/>
        <v>1</v>
      </c>
    </row>
    <row r="140" spans="2:14" ht="15" x14ac:dyDescent="0.25">
      <c r="B140" s="5" t="s">
        <v>279</v>
      </c>
      <c r="C140" s="1" t="s">
        <v>280</v>
      </c>
      <c r="D140" s="11" t="s">
        <v>274</v>
      </c>
      <c r="E140" s="78">
        <v>0.55000000000000004</v>
      </c>
      <c r="F140" s="19">
        <v>2E-3</v>
      </c>
      <c r="G140" s="92">
        <v>0.21</v>
      </c>
      <c r="H140" s="102">
        <f t="shared" si="116"/>
        <v>1.1000000000000001E-3</v>
      </c>
      <c r="I140" s="103">
        <f t="shared" si="117"/>
        <v>1.3309999999999999E-3</v>
      </c>
      <c r="J140" s="95"/>
      <c r="K140" s="104">
        <f t="shared" si="118"/>
        <v>0</v>
      </c>
      <c r="L140" s="105">
        <f t="shared" si="119"/>
        <v>0</v>
      </c>
      <c r="M140" s="98" t="str">
        <f t="shared" si="120"/>
        <v>Falta entrar el precio ofertado</v>
      </c>
      <c r="N140" s="98">
        <f t="shared" si="121"/>
        <v>1</v>
      </c>
    </row>
    <row r="141" spans="2:14" ht="15" x14ac:dyDescent="0.25">
      <c r="B141" s="5" t="s">
        <v>281</v>
      </c>
      <c r="C141" s="1" t="s">
        <v>282</v>
      </c>
      <c r="D141" s="11" t="s">
        <v>274</v>
      </c>
      <c r="E141" s="78">
        <v>1.98</v>
      </c>
      <c r="F141" s="19">
        <v>2E-3</v>
      </c>
      <c r="G141" s="92">
        <v>0.21</v>
      </c>
      <c r="H141" s="102">
        <f t="shared" si="116"/>
        <v>3.96E-3</v>
      </c>
      <c r="I141" s="103">
        <f t="shared" si="117"/>
        <v>4.7916E-3</v>
      </c>
      <c r="J141" s="95"/>
      <c r="K141" s="104">
        <f t="shared" si="118"/>
        <v>0</v>
      </c>
      <c r="L141" s="105">
        <f t="shared" si="119"/>
        <v>0</v>
      </c>
      <c r="M141" s="98" t="str">
        <f t="shared" si="120"/>
        <v>Falta entrar el precio ofertado</v>
      </c>
      <c r="N141" s="98">
        <f t="shared" si="121"/>
        <v>1</v>
      </c>
    </row>
    <row r="142" spans="2:14" ht="15" x14ac:dyDescent="0.25">
      <c r="B142" s="5" t="s">
        <v>283</v>
      </c>
      <c r="C142" s="1" t="s">
        <v>284</v>
      </c>
      <c r="D142" s="11" t="s">
        <v>274</v>
      </c>
      <c r="E142" s="78">
        <v>1.98</v>
      </c>
      <c r="F142" s="19">
        <v>2E-3</v>
      </c>
      <c r="G142" s="92">
        <v>0.21</v>
      </c>
      <c r="H142" s="102">
        <f t="shared" si="116"/>
        <v>3.96E-3</v>
      </c>
      <c r="I142" s="103">
        <f t="shared" si="117"/>
        <v>4.7916E-3</v>
      </c>
      <c r="J142" s="95"/>
      <c r="K142" s="104">
        <f t="shared" si="118"/>
        <v>0</v>
      </c>
      <c r="L142" s="105">
        <f t="shared" si="119"/>
        <v>0</v>
      </c>
      <c r="M142" s="98" t="str">
        <f t="shared" si="120"/>
        <v>Falta entrar el precio ofertado</v>
      </c>
      <c r="N142" s="98">
        <f t="shared" si="121"/>
        <v>1</v>
      </c>
    </row>
    <row r="143" spans="2:14" ht="15" x14ac:dyDescent="0.25">
      <c r="B143" s="5" t="s">
        <v>285</v>
      </c>
      <c r="C143" s="1" t="s">
        <v>286</v>
      </c>
      <c r="D143" s="11" t="s">
        <v>274</v>
      </c>
      <c r="E143" s="78">
        <v>3.96</v>
      </c>
      <c r="F143" s="19">
        <v>2E-3</v>
      </c>
      <c r="G143" s="92">
        <v>0.21</v>
      </c>
      <c r="H143" s="102">
        <f t="shared" si="116"/>
        <v>7.92E-3</v>
      </c>
      <c r="I143" s="103">
        <f t="shared" si="117"/>
        <v>9.5832000000000001E-3</v>
      </c>
      <c r="J143" s="95"/>
      <c r="K143" s="104">
        <f t="shared" si="118"/>
        <v>0</v>
      </c>
      <c r="L143" s="105">
        <f t="shared" si="119"/>
        <v>0</v>
      </c>
      <c r="M143" s="98" t="str">
        <f t="shared" si="120"/>
        <v>Falta entrar el precio ofertado</v>
      </c>
      <c r="N143" s="98">
        <f t="shared" si="121"/>
        <v>1</v>
      </c>
    </row>
    <row r="144" spans="2:14" ht="15" x14ac:dyDescent="0.25">
      <c r="B144" s="5" t="s">
        <v>287</v>
      </c>
      <c r="C144" s="1" t="s">
        <v>288</v>
      </c>
      <c r="D144" s="11" t="s">
        <v>274</v>
      </c>
      <c r="E144" s="78">
        <v>1.43</v>
      </c>
      <c r="F144" s="19">
        <v>2E-3</v>
      </c>
      <c r="G144" s="92">
        <v>0.21</v>
      </c>
      <c r="H144" s="102">
        <f t="shared" si="116"/>
        <v>2.8600000000000001E-3</v>
      </c>
      <c r="I144" s="103">
        <f t="shared" si="117"/>
        <v>3.4605999999999999E-3</v>
      </c>
      <c r="J144" s="95"/>
      <c r="K144" s="104">
        <f t="shared" si="118"/>
        <v>0</v>
      </c>
      <c r="L144" s="105">
        <f t="shared" si="119"/>
        <v>0</v>
      </c>
      <c r="M144" s="98" t="str">
        <f t="shared" si="120"/>
        <v>Falta entrar el precio ofertado</v>
      </c>
      <c r="N144" s="98">
        <f t="shared" si="121"/>
        <v>1</v>
      </c>
    </row>
    <row r="145" spans="2:14" ht="15" x14ac:dyDescent="0.25">
      <c r="B145" s="5" t="s">
        <v>289</v>
      </c>
      <c r="C145" s="1" t="s">
        <v>290</v>
      </c>
      <c r="D145" s="11" t="s">
        <v>274</v>
      </c>
      <c r="E145" s="78">
        <v>3.41</v>
      </c>
      <c r="F145" s="19">
        <v>2E-3</v>
      </c>
      <c r="G145" s="92">
        <v>0.21</v>
      </c>
      <c r="H145" s="102">
        <f t="shared" si="116"/>
        <v>6.8200000000000005E-3</v>
      </c>
      <c r="I145" s="103">
        <f t="shared" si="117"/>
        <v>8.2522000000000012E-3</v>
      </c>
      <c r="J145" s="95"/>
      <c r="K145" s="104">
        <f t="shared" si="118"/>
        <v>0</v>
      </c>
      <c r="L145" s="105">
        <f t="shared" si="119"/>
        <v>0</v>
      </c>
      <c r="M145" s="98" t="str">
        <f t="shared" si="120"/>
        <v>Falta entrar el precio ofertado</v>
      </c>
      <c r="N145" s="98">
        <f t="shared" si="121"/>
        <v>1</v>
      </c>
    </row>
    <row r="146" spans="2:14" x14ac:dyDescent="0.25">
      <c r="B146" s="40" t="s">
        <v>291</v>
      </c>
      <c r="C146" s="32" t="s">
        <v>292</v>
      </c>
      <c r="D146" s="32"/>
      <c r="E146" s="79"/>
      <c r="F146" s="20"/>
      <c r="G146" s="99"/>
      <c r="H146" s="99"/>
      <c r="I146" s="99"/>
      <c r="J146" s="99"/>
      <c r="K146" s="99"/>
      <c r="L146" s="99"/>
      <c r="M146" s="101"/>
      <c r="N146" s="101"/>
    </row>
    <row r="147" spans="2:14" ht="15" x14ac:dyDescent="0.25">
      <c r="B147" s="5" t="s">
        <v>293</v>
      </c>
      <c r="C147" s="1" t="s">
        <v>294</v>
      </c>
      <c r="D147" s="11" t="s">
        <v>20</v>
      </c>
      <c r="E147" s="78">
        <v>4.95</v>
      </c>
      <c r="F147" s="19">
        <v>2E-3</v>
      </c>
      <c r="G147" s="92">
        <v>0.21</v>
      </c>
      <c r="H147" s="102">
        <f t="shared" ref="H147:H152" si="122">F147*E147</f>
        <v>9.9000000000000008E-3</v>
      </c>
      <c r="I147" s="103">
        <f t="shared" ref="I147:I152" si="123">H147*(1+G147)</f>
        <v>1.1979E-2</v>
      </c>
      <c r="J147" s="95"/>
      <c r="K147" s="104">
        <f t="shared" ref="K147:K152" si="124">J147*F147</f>
        <v>0</v>
      </c>
      <c r="L147" s="105">
        <f t="shared" ref="L147:L152" si="125">K147*(1+G147)</f>
        <v>0</v>
      </c>
      <c r="M147" s="98" t="str">
        <f t="shared" ref="M147:M152" si="126">IF(J147&gt;0," ","Falta entrar el precio ofertado")</f>
        <v>Falta entrar el precio ofertado</v>
      </c>
      <c r="N147" s="98">
        <f t="shared" ref="N147:N152" si="127">IF(M147="Falta entrar el precio ofertado",1,0)</f>
        <v>1</v>
      </c>
    </row>
    <row r="148" spans="2:14" ht="15" x14ac:dyDescent="0.25">
      <c r="B148" s="5" t="s">
        <v>295</v>
      </c>
      <c r="C148" s="1" t="s">
        <v>296</v>
      </c>
      <c r="D148" s="11" t="s">
        <v>20</v>
      </c>
      <c r="E148" s="78">
        <v>10.45</v>
      </c>
      <c r="F148" s="19">
        <v>2E-3</v>
      </c>
      <c r="G148" s="92">
        <v>0.21</v>
      </c>
      <c r="H148" s="102">
        <f t="shared" si="122"/>
        <v>2.0899999999999998E-2</v>
      </c>
      <c r="I148" s="103">
        <f t="shared" si="123"/>
        <v>2.5288999999999999E-2</v>
      </c>
      <c r="J148" s="95"/>
      <c r="K148" s="104">
        <f t="shared" si="124"/>
        <v>0</v>
      </c>
      <c r="L148" s="105">
        <f t="shared" si="125"/>
        <v>0</v>
      </c>
      <c r="M148" s="98" t="str">
        <f t="shared" si="126"/>
        <v>Falta entrar el precio ofertado</v>
      </c>
      <c r="N148" s="98">
        <f t="shared" si="127"/>
        <v>1</v>
      </c>
    </row>
    <row r="149" spans="2:14" ht="15" x14ac:dyDescent="0.25">
      <c r="B149" s="5" t="s">
        <v>297</v>
      </c>
      <c r="C149" s="1" t="s">
        <v>298</v>
      </c>
      <c r="D149" s="11" t="s">
        <v>20</v>
      </c>
      <c r="E149" s="78">
        <v>7.15</v>
      </c>
      <c r="F149" s="19">
        <v>2E-3</v>
      </c>
      <c r="G149" s="92">
        <v>0.21</v>
      </c>
      <c r="H149" s="102">
        <f t="shared" si="122"/>
        <v>1.43E-2</v>
      </c>
      <c r="I149" s="103">
        <f t="shared" si="123"/>
        <v>1.7302999999999999E-2</v>
      </c>
      <c r="J149" s="95"/>
      <c r="K149" s="104">
        <f t="shared" si="124"/>
        <v>0</v>
      </c>
      <c r="L149" s="105">
        <f t="shared" si="125"/>
        <v>0</v>
      </c>
      <c r="M149" s="98" t="str">
        <f t="shared" si="126"/>
        <v>Falta entrar el precio ofertado</v>
      </c>
      <c r="N149" s="98">
        <f t="shared" si="127"/>
        <v>1</v>
      </c>
    </row>
    <row r="150" spans="2:14" ht="15" x14ac:dyDescent="0.25">
      <c r="B150" s="5" t="s">
        <v>299</v>
      </c>
      <c r="C150" s="1" t="s">
        <v>300</v>
      </c>
      <c r="D150" s="11" t="s">
        <v>20</v>
      </c>
      <c r="E150" s="78">
        <v>10.45</v>
      </c>
      <c r="F150" s="19">
        <v>2E-3</v>
      </c>
      <c r="G150" s="92">
        <v>0.21</v>
      </c>
      <c r="H150" s="102">
        <f t="shared" si="122"/>
        <v>2.0899999999999998E-2</v>
      </c>
      <c r="I150" s="103">
        <f t="shared" si="123"/>
        <v>2.5288999999999999E-2</v>
      </c>
      <c r="J150" s="95"/>
      <c r="K150" s="104">
        <f t="shared" si="124"/>
        <v>0</v>
      </c>
      <c r="L150" s="105">
        <f t="shared" si="125"/>
        <v>0</v>
      </c>
      <c r="M150" s="98" t="str">
        <f t="shared" si="126"/>
        <v>Falta entrar el precio ofertado</v>
      </c>
      <c r="N150" s="98">
        <f t="shared" si="127"/>
        <v>1</v>
      </c>
    </row>
    <row r="151" spans="2:14" ht="15" x14ac:dyDescent="0.25">
      <c r="B151" s="5" t="s">
        <v>301</v>
      </c>
      <c r="C151" s="1" t="s">
        <v>302</v>
      </c>
      <c r="D151" s="11" t="s">
        <v>20</v>
      </c>
      <c r="E151" s="78">
        <v>8.25</v>
      </c>
      <c r="F151" s="19">
        <v>2E-3</v>
      </c>
      <c r="G151" s="92">
        <v>0.21</v>
      </c>
      <c r="H151" s="102">
        <f t="shared" si="122"/>
        <v>1.6500000000000001E-2</v>
      </c>
      <c r="I151" s="103">
        <f t="shared" si="123"/>
        <v>1.9965E-2</v>
      </c>
      <c r="J151" s="95"/>
      <c r="K151" s="104">
        <f t="shared" si="124"/>
        <v>0</v>
      </c>
      <c r="L151" s="105">
        <f t="shared" si="125"/>
        <v>0</v>
      </c>
      <c r="M151" s="98" t="str">
        <f t="shared" si="126"/>
        <v>Falta entrar el precio ofertado</v>
      </c>
      <c r="N151" s="98">
        <f t="shared" si="127"/>
        <v>1</v>
      </c>
    </row>
    <row r="152" spans="2:14" ht="15" x14ac:dyDescent="0.25">
      <c r="B152" s="5" t="s">
        <v>303</v>
      </c>
      <c r="C152" s="1" t="s">
        <v>304</v>
      </c>
      <c r="D152" s="11" t="s">
        <v>20</v>
      </c>
      <c r="E152" s="78">
        <v>4.4000000000000004</v>
      </c>
      <c r="F152" s="19">
        <v>2E-3</v>
      </c>
      <c r="G152" s="92">
        <v>0.21</v>
      </c>
      <c r="H152" s="102">
        <f t="shared" si="122"/>
        <v>8.8000000000000005E-3</v>
      </c>
      <c r="I152" s="103">
        <f t="shared" si="123"/>
        <v>1.0647999999999999E-2</v>
      </c>
      <c r="J152" s="95"/>
      <c r="K152" s="104">
        <f t="shared" si="124"/>
        <v>0</v>
      </c>
      <c r="L152" s="105">
        <f t="shared" si="125"/>
        <v>0</v>
      </c>
      <c r="M152" s="98" t="str">
        <f t="shared" si="126"/>
        <v>Falta entrar el precio ofertado</v>
      </c>
      <c r="N152" s="98">
        <f t="shared" si="127"/>
        <v>1</v>
      </c>
    </row>
    <row r="153" spans="2:14" x14ac:dyDescent="0.25">
      <c r="B153" s="40" t="s">
        <v>305</v>
      </c>
      <c r="C153" s="32" t="s">
        <v>306</v>
      </c>
      <c r="D153" s="32"/>
      <c r="E153" s="79"/>
      <c r="F153" s="20"/>
      <c r="G153" s="99"/>
      <c r="H153" s="99"/>
      <c r="I153" s="99"/>
      <c r="J153" s="99"/>
      <c r="K153" s="99"/>
      <c r="L153" s="99"/>
      <c r="M153" s="101"/>
      <c r="N153" s="101"/>
    </row>
    <row r="154" spans="2:14" ht="15" x14ac:dyDescent="0.25">
      <c r="B154" s="5" t="s">
        <v>305</v>
      </c>
      <c r="C154" s="1" t="s">
        <v>307</v>
      </c>
      <c r="D154" s="11" t="s">
        <v>20</v>
      </c>
      <c r="E154" s="78">
        <v>16.5</v>
      </c>
      <c r="F154" s="19">
        <v>2E-3</v>
      </c>
      <c r="G154" s="92">
        <v>0.21</v>
      </c>
      <c r="H154" s="102">
        <f>F154*E154</f>
        <v>3.3000000000000002E-2</v>
      </c>
      <c r="I154" s="103">
        <f t="shared" ref="I154" si="128">H154*(1+G154)</f>
        <v>3.993E-2</v>
      </c>
      <c r="J154" s="95"/>
      <c r="K154" s="104">
        <f t="shared" ref="K154" si="129">J154*F154</f>
        <v>0</v>
      </c>
      <c r="L154" s="105">
        <f t="shared" ref="L154" si="130">K154*(1+G154)</f>
        <v>0</v>
      </c>
      <c r="M154" s="98" t="str">
        <f>IF(J154&gt;0," ","Falta entrar el precio ofertado")</f>
        <v>Falta entrar el precio ofertado</v>
      </c>
      <c r="N154" s="98">
        <f>IF(M154="Falta entrar el precio ofertado",1,0)</f>
        <v>1</v>
      </c>
    </row>
    <row r="155" spans="2:14" x14ac:dyDescent="0.25">
      <c r="B155" s="40" t="s">
        <v>308</v>
      </c>
      <c r="C155" s="32" t="s">
        <v>309</v>
      </c>
      <c r="D155" s="32"/>
      <c r="E155" s="79"/>
      <c r="F155" s="20"/>
      <c r="G155" s="99"/>
      <c r="H155" s="99"/>
      <c r="I155" s="99"/>
      <c r="J155" s="99"/>
      <c r="K155" s="99"/>
      <c r="L155" s="99"/>
      <c r="M155" s="101"/>
      <c r="N155" s="101"/>
    </row>
    <row r="156" spans="2:14" ht="15" x14ac:dyDescent="0.25">
      <c r="B156" s="5" t="s">
        <v>308</v>
      </c>
      <c r="C156" s="1" t="s">
        <v>310</v>
      </c>
      <c r="D156" s="11" t="s">
        <v>20</v>
      </c>
      <c r="E156" s="78">
        <v>16.5</v>
      </c>
      <c r="F156" s="19">
        <v>2E-3</v>
      </c>
      <c r="G156" s="92">
        <v>0.21</v>
      </c>
      <c r="H156" s="102">
        <f>F156*E156</f>
        <v>3.3000000000000002E-2</v>
      </c>
      <c r="I156" s="103">
        <f t="shared" ref="I156" si="131">H156*(1+G156)</f>
        <v>3.993E-2</v>
      </c>
      <c r="J156" s="95"/>
      <c r="K156" s="104">
        <f t="shared" ref="K156" si="132">J156*F156</f>
        <v>0</v>
      </c>
      <c r="L156" s="105">
        <f t="shared" ref="L156" si="133">K156*(1+G156)</f>
        <v>0</v>
      </c>
      <c r="M156" s="98" t="str">
        <f>IF(J156&gt;0," ","Falta entrar el precio ofertado")</f>
        <v>Falta entrar el precio ofertado</v>
      </c>
      <c r="N156" s="98">
        <f>IF(M156="Falta entrar el precio ofertado",1,0)</f>
        <v>1</v>
      </c>
    </row>
    <row r="157" spans="2:14" x14ac:dyDescent="0.25">
      <c r="B157" s="40" t="s">
        <v>311</v>
      </c>
      <c r="C157" s="32" t="s">
        <v>312</v>
      </c>
      <c r="D157" s="32"/>
      <c r="E157" s="79"/>
      <c r="F157" s="20"/>
      <c r="G157" s="99"/>
      <c r="H157" s="99"/>
      <c r="I157" s="99"/>
      <c r="J157" s="99"/>
      <c r="K157" s="99"/>
      <c r="L157" s="99"/>
      <c r="M157" s="101"/>
      <c r="N157" s="101"/>
    </row>
    <row r="158" spans="2:14" ht="15" x14ac:dyDescent="0.25">
      <c r="B158" s="5" t="s">
        <v>313</v>
      </c>
      <c r="C158" s="1" t="s">
        <v>314</v>
      </c>
      <c r="D158" s="11" t="s">
        <v>274</v>
      </c>
      <c r="E158" s="78">
        <v>3.3</v>
      </c>
      <c r="F158" s="19">
        <v>1E-4</v>
      </c>
      <c r="G158" s="92">
        <v>0.21</v>
      </c>
      <c r="H158" s="102">
        <f>F158*E158</f>
        <v>3.3E-4</v>
      </c>
      <c r="I158" s="103">
        <f t="shared" ref="I158:I160" si="134">H158*(1+G158)</f>
        <v>3.993E-4</v>
      </c>
      <c r="J158" s="95"/>
      <c r="K158" s="104">
        <f t="shared" ref="K158:K160" si="135">J158*F158</f>
        <v>0</v>
      </c>
      <c r="L158" s="105">
        <f t="shared" ref="L158:L160" si="136">K158*(1+G158)</f>
        <v>0</v>
      </c>
      <c r="M158" s="98" t="str">
        <f t="shared" ref="M158:M160" si="137">IF(J158&gt;0," ","Falta entrar el precio ofertado")</f>
        <v>Falta entrar el precio ofertado</v>
      </c>
      <c r="N158" s="98">
        <f t="shared" ref="N158:N160" si="138">IF(M158="Falta entrar el precio ofertado",1,0)</f>
        <v>1</v>
      </c>
    </row>
    <row r="159" spans="2:14" ht="15" x14ac:dyDescent="0.25">
      <c r="B159" s="5" t="s">
        <v>315</v>
      </c>
      <c r="C159" s="1" t="s">
        <v>316</v>
      </c>
      <c r="D159" s="11" t="s">
        <v>20</v>
      </c>
      <c r="E159" s="78">
        <v>6.05</v>
      </c>
      <c r="F159" s="19">
        <v>1E-4</v>
      </c>
      <c r="G159" s="92">
        <v>0.21</v>
      </c>
      <c r="H159" s="102">
        <f>F159*E159</f>
        <v>6.0499999999999996E-4</v>
      </c>
      <c r="I159" s="103">
        <f t="shared" si="134"/>
        <v>7.3204999999999993E-4</v>
      </c>
      <c r="J159" s="95"/>
      <c r="K159" s="104">
        <f t="shared" si="135"/>
        <v>0</v>
      </c>
      <c r="L159" s="105">
        <f t="shared" si="136"/>
        <v>0</v>
      </c>
      <c r="M159" s="98" t="str">
        <f t="shared" si="137"/>
        <v>Falta entrar el precio ofertado</v>
      </c>
      <c r="N159" s="98">
        <f t="shared" si="138"/>
        <v>1</v>
      </c>
    </row>
    <row r="160" spans="2:14" ht="15" x14ac:dyDescent="0.25">
      <c r="B160" s="5" t="s">
        <v>317</v>
      </c>
      <c r="C160" s="1" t="s">
        <v>318</v>
      </c>
      <c r="D160" s="11" t="s">
        <v>20</v>
      </c>
      <c r="E160" s="78">
        <v>137.5</v>
      </c>
      <c r="F160" s="19">
        <v>1E-4</v>
      </c>
      <c r="G160" s="92">
        <v>0.21</v>
      </c>
      <c r="H160" s="102">
        <f>F160*E160</f>
        <v>1.375E-2</v>
      </c>
      <c r="I160" s="103">
        <f t="shared" si="134"/>
        <v>1.66375E-2</v>
      </c>
      <c r="J160" s="95"/>
      <c r="K160" s="104">
        <f t="shared" si="135"/>
        <v>0</v>
      </c>
      <c r="L160" s="105">
        <f t="shared" si="136"/>
        <v>0</v>
      </c>
      <c r="M160" s="98" t="str">
        <f t="shared" si="137"/>
        <v>Falta entrar el precio ofertado</v>
      </c>
      <c r="N160" s="98">
        <f t="shared" si="138"/>
        <v>1</v>
      </c>
    </row>
    <row r="161" spans="2:14" x14ac:dyDescent="0.25">
      <c r="B161" s="40" t="s">
        <v>319</v>
      </c>
      <c r="C161" s="32" t="s">
        <v>320</v>
      </c>
      <c r="D161" s="32"/>
      <c r="E161" s="79"/>
      <c r="F161" s="20"/>
      <c r="G161" s="99"/>
      <c r="H161" s="99"/>
      <c r="I161" s="99"/>
      <c r="J161" s="99"/>
      <c r="K161" s="99"/>
      <c r="L161" s="99"/>
      <c r="M161" s="101"/>
      <c r="N161" s="101"/>
    </row>
    <row r="162" spans="2:14" ht="15" x14ac:dyDescent="0.25">
      <c r="B162" s="5" t="s">
        <v>321</v>
      </c>
      <c r="C162" s="1" t="s">
        <v>322</v>
      </c>
      <c r="D162" s="11" t="s">
        <v>20</v>
      </c>
      <c r="E162" s="78">
        <v>8.8000000000000007</v>
      </c>
      <c r="F162" s="19">
        <v>1E-4</v>
      </c>
      <c r="G162" s="92">
        <v>0.21</v>
      </c>
      <c r="H162" s="102">
        <f>F162*E162</f>
        <v>8.8000000000000014E-4</v>
      </c>
      <c r="I162" s="103">
        <f t="shared" ref="I162:I163" si="139">H162*(1+G162)</f>
        <v>1.0648000000000001E-3</v>
      </c>
      <c r="J162" s="95"/>
      <c r="K162" s="104">
        <f t="shared" ref="K162:K163" si="140">J162*F162</f>
        <v>0</v>
      </c>
      <c r="L162" s="105">
        <f t="shared" ref="L162:L163" si="141">K162*(1+G162)</f>
        <v>0</v>
      </c>
      <c r="M162" s="98" t="str">
        <f t="shared" ref="M162:M163" si="142">IF(J162&gt;0," ","Falta entrar el precio ofertado")</f>
        <v>Falta entrar el precio ofertado</v>
      </c>
      <c r="N162" s="98">
        <f t="shared" ref="N162:N163" si="143">IF(M162="Falta entrar el precio ofertado",1,0)</f>
        <v>1</v>
      </c>
    </row>
    <row r="163" spans="2:14" ht="15" x14ac:dyDescent="0.25">
      <c r="B163" s="5" t="s">
        <v>323</v>
      </c>
      <c r="C163" s="1" t="s">
        <v>324</v>
      </c>
      <c r="D163" s="11" t="s">
        <v>20</v>
      </c>
      <c r="E163" s="78">
        <v>7.8</v>
      </c>
      <c r="F163" s="19">
        <v>1E-4</v>
      </c>
      <c r="G163" s="92">
        <v>0.21</v>
      </c>
      <c r="H163" s="102">
        <f>F163*E163</f>
        <v>7.7999999999999999E-4</v>
      </c>
      <c r="I163" s="103">
        <f t="shared" si="139"/>
        <v>9.4379999999999996E-4</v>
      </c>
      <c r="J163" s="95"/>
      <c r="K163" s="104">
        <f t="shared" si="140"/>
        <v>0</v>
      </c>
      <c r="L163" s="105">
        <f t="shared" si="141"/>
        <v>0</v>
      </c>
      <c r="M163" s="98" t="str">
        <f t="shared" si="142"/>
        <v>Falta entrar el precio ofertado</v>
      </c>
      <c r="N163" s="98">
        <f t="shared" si="143"/>
        <v>1</v>
      </c>
    </row>
    <row r="164" spans="2:14" s="64" customFormat="1" x14ac:dyDescent="0.25">
      <c r="B164" s="72" t="s">
        <v>325</v>
      </c>
      <c r="C164" s="60" t="s">
        <v>326</v>
      </c>
      <c r="D164" s="65"/>
      <c r="E164" s="85"/>
      <c r="F164" s="66"/>
      <c r="G164" s="110"/>
      <c r="H164" s="110"/>
      <c r="I164" s="110"/>
      <c r="J164" s="110"/>
      <c r="K164" s="110"/>
      <c r="L164" s="110"/>
      <c r="M164" s="108"/>
      <c r="N164" s="108"/>
    </row>
    <row r="165" spans="2:14" x14ac:dyDescent="0.25">
      <c r="B165" s="40" t="s">
        <v>327</v>
      </c>
      <c r="C165" s="32" t="s">
        <v>328</v>
      </c>
      <c r="D165" s="32"/>
      <c r="E165" s="79"/>
      <c r="F165" s="20"/>
      <c r="G165" s="99"/>
      <c r="H165" s="99"/>
      <c r="I165" s="99"/>
      <c r="J165" s="99"/>
      <c r="K165" s="99"/>
      <c r="L165" s="99"/>
      <c r="M165" s="101"/>
      <c r="N165" s="101"/>
    </row>
    <row r="166" spans="2:14" s="64" customFormat="1" ht="15" x14ac:dyDescent="0.25">
      <c r="B166" s="5" t="s">
        <v>329</v>
      </c>
      <c r="C166" s="2" t="s">
        <v>330</v>
      </c>
      <c r="D166" s="11" t="s">
        <v>274</v>
      </c>
      <c r="E166" s="78">
        <v>11</v>
      </c>
      <c r="F166" s="19">
        <v>2E-3</v>
      </c>
      <c r="G166" s="106">
        <v>0.21</v>
      </c>
      <c r="H166" s="102">
        <f>F166*E166</f>
        <v>2.1999999999999999E-2</v>
      </c>
      <c r="I166" s="103">
        <f t="shared" ref="I166:I179" si="144">H166*(1+G166)</f>
        <v>2.6619999999999998E-2</v>
      </c>
      <c r="J166" s="95"/>
      <c r="K166" s="104">
        <f t="shared" ref="K166:K179" si="145">J166*F166</f>
        <v>0</v>
      </c>
      <c r="L166" s="105">
        <f t="shared" ref="L166:L179" si="146">K166*(1+G166)</f>
        <v>0</v>
      </c>
      <c r="M166" s="98" t="str">
        <f t="shared" ref="M166:M179" si="147">IF(J166&gt;0," ","Falta entrar el precio ofertado")</f>
        <v>Falta entrar el precio ofertado</v>
      </c>
      <c r="N166" s="98">
        <f t="shared" ref="N166:N179" si="148">IF(M166="Falta entrar el precio ofertado",1,0)</f>
        <v>1</v>
      </c>
    </row>
    <row r="167" spans="2:14" s="64" customFormat="1" ht="15" x14ac:dyDescent="0.25">
      <c r="B167" s="5" t="s">
        <v>331</v>
      </c>
      <c r="C167" s="2" t="s">
        <v>332</v>
      </c>
      <c r="D167" s="11" t="s">
        <v>274</v>
      </c>
      <c r="E167" s="78">
        <v>24.2</v>
      </c>
      <c r="F167" s="19">
        <v>2E-3</v>
      </c>
      <c r="G167" s="106">
        <v>0.21</v>
      </c>
      <c r="H167" s="102">
        <f>F167*E167</f>
        <v>4.8399999999999999E-2</v>
      </c>
      <c r="I167" s="103">
        <f t="shared" ref="I167" si="149">H167*(1+G167)</f>
        <v>5.8563999999999998E-2</v>
      </c>
      <c r="J167" s="95"/>
      <c r="K167" s="104">
        <f t="shared" ref="K167" si="150">J167*F167</f>
        <v>0</v>
      </c>
      <c r="L167" s="105">
        <f t="shared" ref="L167" si="151">K167*(1+G167)</f>
        <v>0</v>
      </c>
      <c r="M167" s="98" t="str">
        <f t="shared" ref="M167" si="152">IF(J167&gt;0," ","Falta entrar el precio ofertado")</f>
        <v>Falta entrar el precio ofertado</v>
      </c>
      <c r="N167" s="98">
        <f t="shared" ref="N167" si="153">IF(M167="Falta entrar el precio ofertado",1,0)</f>
        <v>1</v>
      </c>
    </row>
    <row r="168" spans="2:14" x14ac:dyDescent="0.25">
      <c r="B168" s="40" t="s">
        <v>333</v>
      </c>
      <c r="C168" s="32" t="s">
        <v>334</v>
      </c>
      <c r="D168" s="32"/>
      <c r="E168" s="79"/>
      <c r="F168" s="20"/>
      <c r="G168" s="99"/>
      <c r="H168" s="99"/>
      <c r="I168" s="99"/>
      <c r="J168" s="99"/>
      <c r="K168" s="99"/>
      <c r="L168" s="99"/>
      <c r="M168" s="101"/>
      <c r="N168" s="101"/>
    </row>
    <row r="169" spans="2:14" s="64" customFormat="1" ht="15" x14ac:dyDescent="0.25">
      <c r="B169" s="5" t="s">
        <v>335</v>
      </c>
      <c r="C169" s="2" t="s">
        <v>336</v>
      </c>
      <c r="D169" s="11" t="s">
        <v>20</v>
      </c>
      <c r="E169" s="78">
        <v>22</v>
      </c>
      <c r="F169" s="19">
        <v>2E-3</v>
      </c>
      <c r="G169" s="106">
        <v>0.21</v>
      </c>
      <c r="H169" s="102">
        <f>F169*E169</f>
        <v>4.3999999999999997E-2</v>
      </c>
      <c r="I169" s="103">
        <f t="shared" ref="I169:I170" si="154">H169*(1+G169)</f>
        <v>5.3239999999999996E-2</v>
      </c>
      <c r="J169" s="95"/>
      <c r="K169" s="104">
        <f t="shared" ref="K169:K170" si="155">J169*F169</f>
        <v>0</v>
      </c>
      <c r="L169" s="105">
        <f t="shared" ref="L169:L170" si="156">K169*(1+G169)</f>
        <v>0</v>
      </c>
      <c r="M169" s="98" t="str">
        <f t="shared" ref="M169:M170" si="157">IF(J169&gt;0," ","Falta entrar el precio ofertado")</f>
        <v>Falta entrar el precio ofertado</v>
      </c>
      <c r="N169" s="98">
        <f t="shared" ref="N169:N170" si="158">IF(M169="Falta entrar el precio ofertado",1,0)</f>
        <v>1</v>
      </c>
    </row>
    <row r="170" spans="2:14" s="64" customFormat="1" ht="15" x14ac:dyDescent="0.25">
      <c r="B170" s="5" t="s">
        <v>337</v>
      </c>
      <c r="C170" s="2" t="s">
        <v>338</v>
      </c>
      <c r="D170" s="11" t="s">
        <v>20</v>
      </c>
      <c r="E170" s="78">
        <v>36.299999999999997</v>
      </c>
      <c r="F170" s="19">
        <v>2E-3</v>
      </c>
      <c r="G170" s="106">
        <v>0.21</v>
      </c>
      <c r="H170" s="102">
        <f>F170*E170</f>
        <v>7.2599999999999998E-2</v>
      </c>
      <c r="I170" s="103">
        <f t="shared" si="154"/>
        <v>8.7845999999999994E-2</v>
      </c>
      <c r="J170" s="95"/>
      <c r="K170" s="104">
        <f t="shared" si="155"/>
        <v>0</v>
      </c>
      <c r="L170" s="105">
        <f t="shared" si="156"/>
        <v>0</v>
      </c>
      <c r="M170" s="98" t="str">
        <f t="shared" si="157"/>
        <v>Falta entrar el precio ofertado</v>
      </c>
      <c r="N170" s="98">
        <f t="shared" si="158"/>
        <v>1</v>
      </c>
    </row>
    <row r="171" spans="2:14" x14ac:dyDescent="0.25">
      <c r="B171" s="40" t="s">
        <v>339</v>
      </c>
      <c r="C171" s="32" t="s">
        <v>340</v>
      </c>
      <c r="D171" s="32"/>
      <c r="E171" s="79"/>
      <c r="F171" s="20"/>
      <c r="G171" s="99"/>
      <c r="H171" s="99"/>
      <c r="I171" s="99"/>
      <c r="J171" s="99"/>
      <c r="K171" s="99"/>
      <c r="L171" s="99"/>
      <c r="M171" s="101"/>
      <c r="N171" s="101"/>
    </row>
    <row r="172" spans="2:14" s="64" customFormat="1" ht="15" x14ac:dyDescent="0.25">
      <c r="B172" s="5" t="s">
        <v>341</v>
      </c>
      <c r="C172" s="2" t="s">
        <v>342</v>
      </c>
      <c r="D172" s="11" t="s">
        <v>20</v>
      </c>
      <c r="E172" s="78">
        <v>11</v>
      </c>
      <c r="F172" s="19">
        <v>2E-3</v>
      </c>
      <c r="G172" s="106">
        <v>0.21</v>
      </c>
      <c r="H172" s="102">
        <f>F172*E172</f>
        <v>2.1999999999999999E-2</v>
      </c>
      <c r="I172" s="103">
        <f t="shared" ref="I172:I175" si="159">H172*(1+G172)</f>
        <v>2.6619999999999998E-2</v>
      </c>
      <c r="J172" s="95"/>
      <c r="K172" s="104">
        <f t="shared" ref="K172:K175" si="160">J172*F172</f>
        <v>0</v>
      </c>
      <c r="L172" s="105">
        <f t="shared" ref="L172:L175" si="161">K172*(1+G172)</f>
        <v>0</v>
      </c>
      <c r="M172" s="98" t="str">
        <f t="shared" ref="M172:M175" si="162">IF(J172&gt;0," ","Falta entrar el precio ofertado")</f>
        <v>Falta entrar el precio ofertado</v>
      </c>
      <c r="N172" s="98">
        <f t="shared" ref="N172:N175" si="163">IF(M172="Falta entrar el precio ofertado",1,0)</f>
        <v>1</v>
      </c>
    </row>
    <row r="173" spans="2:14" s="64" customFormat="1" ht="15" x14ac:dyDescent="0.25">
      <c r="B173" s="5" t="s">
        <v>343</v>
      </c>
      <c r="C173" s="2" t="s">
        <v>344</v>
      </c>
      <c r="D173" s="11" t="s">
        <v>20</v>
      </c>
      <c r="E173" s="78">
        <v>10.45</v>
      </c>
      <c r="F173" s="19">
        <v>2E-3</v>
      </c>
      <c r="G173" s="106">
        <v>0.21</v>
      </c>
      <c r="H173" s="102">
        <f>F173*E173</f>
        <v>2.0899999999999998E-2</v>
      </c>
      <c r="I173" s="103">
        <f t="shared" si="159"/>
        <v>2.5288999999999999E-2</v>
      </c>
      <c r="J173" s="95"/>
      <c r="K173" s="104">
        <f t="shared" si="160"/>
        <v>0</v>
      </c>
      <c r="L173" s="105">
        <f t="shared" si="161"/>
        <v>0</v>
      </c>
      <c r="M173" s="98" t="str">
        <f t="shared" si="162"/>
        <v>Falta entrar el precio ofertado</v>
      </c>
      <c r="N173" s="98">
        <f t="shared" si="163"/>
        <v>1</v>
      </c>
    </row>
    <row r="174" spans="2:14" s="64" customFormat="1" ht="15" x14ac:dyDescent="0.25">
      <c r="B174" s="5" t="s">
        <v>345</v>
      </c>
      <c r="C174" s="2" t="s">
        <v>346</v>
      </c>
      <c r="D174" s="11" t="s">
        <v>20</v>
      </c>
      <c r="E174" s="78">
        <v>6.6</v>
      </c>
      <c r="F174" s="19">
        <v>2E-3</v>
      </c>
      <c r="G174" s="106">
        <v>0.21</v>
      </c>
      <c r="H174" s="102">
        <f>F174*E174</f>
        <v>1.32E-2</v>
      </c>
      <c r="I174" s="103">
        <f t="shared" si="159"/>
        <v>1.5972E-2</v>
      </c>
      <c r="J174" s="95"/>
      <c r="K174" s="104">
        <f t="shared" si="160"/>
        <v>0</v>
      </c>
      <c r="L174" s="105">
        <f t="shared" si="161"/>
        <v>0</v>
      </c>
      <c r="M174" s="98" t="str">
        <f t="shared" si="162"/>
        <v>Falta entrar el precio ofertado</v>
      </c>
      <c r="N174" s="98">
        <f t="shared" si="163"/>
        <v>1</v>
      </c>
    </row>
    <row r="175" spans="2:14" s="64" customFormat="1" ht="15" x14ac:dyDescent="0.25">
      <c r="B175" s="5" t="s">
        <v>347</v>
      </c>
      <c r="C175" s="2" t="s">
        <v>348</v>
      </c>
      <c r="D175" s="11" t="s">
        <v>20</v>
      </c>
      <c r="E175" s="78">
        <v>5.5</v>
      </c>
      <c r="F175" s="19">
        <v>2E-3</v>
      </c>
      <c r="G175" s="106">
        <v>0.21</v>
      </c>
      <c r="H175" s="102">
        <f>F175*E175</f>
        <v>1.0999999999999999E-2</v>
      </c>
      <c r="I175" s="103">
        <f t="shared" si="159"/>
        <v>1.3309999999999999E-2</v>
      </c>
      <c r="J175" s="95"/>
      <c r="K175" s="104">
        <f t="shared" si="160"/>
        <v>0</v>
      </c>
      <c r="L175" s="105">
        <f t="shared" si="161"/>
        <v>0</v>
      </c>
      <c r="M175" s="98" t="str">
        <f t="shared" si="162"/>
        <v>Falta entrar el precio ofertado</v>
      </c>
      <c r="N175" s="98">
        <f t="shared" si="163"/>
        <v>1</v>
      </c>
    </row>
    <row r="176" spans="2:14" x14ac:dyDescent="0.25">
      <c r="B176" s="40" t="s">
        <v>349</v>
      </c>
      <c r="C176" s="32" t="s">
        <v>350</v>
      </c>
      <c r="D176" s="32"/>
      <c r="E176" s="79"/>
      <c r="F176" s="20"/>
      <c r="G176" s="99"/>
      <c r="H176" s="99"/>
      <c r="I176" s="99"/>
      <c r="J176" s="99"/>
      <c r="K176" s="99"/>
      <c r="L176" s="99"/>
      <c r="M176" s="101"/>
      <c r="N176" s="101"/>
    </row>
    <row r="177" spans="2:14" s="64" customFormat="1" ht="13.15" customHeight="1" x14ac:dyDescent="0.25">
      <c r="B177" s="5" t="s">
        <v>351</v>
      </c>
      <c r="C177" s="2" t="s">
        <v>352</v>
      </c>
      <c r="D177" s="11" t="s">
        <v>20</v>
      </c>
      <c r="E177" s="78">
        <v>154</v>
      </c>
      <c r="F177" s="19">
        <v>2E-3</v>
      </c>
      <c r="G177" s="106">
        <v>0.21</v>
      </c>
      <c r="H177" s="102">
        <f>F177*E177</f>
        <v>0.308</v>
      </c>
      <c r="I177" s="103">
        <f t="shared" ref="I177" si="164">H177*(1+G177)</f>
        <v>0.37268000000000001</v>
      </c>
      <c r="J177" s="95"/>
      <c r="K177" s="104">
        <f t="shared" ref="K177" si="165">J177*F177</f>
        <v>0</v>
      </c>
      <c r="L177" s="105">
        <f t="shared" ref="L177" si="166">K177*(1+G177)</f>
        <v>0</v>
      </c>
      <c r="M177" s="98" t="str">
        <f t="shared" ref="M177" si="167">IF(J177&gt;0," ","Falta entrar el precio ofertado")</f>
        <v>Falta entrar el precio ofertado</v>
      </c>
      <c r="N177" s="98">
        <f t="shared" ref="N177" si="168">IF(M177="Falta entrar el precio ofertado",1,0)</f>
        <v>1</v>
      </c>
    </row>
    <row r="178" spans="2:14" x14ac:dyDescent="0.25">
      <c r="B178" s="40" t="s">
        <v>353</v>
      </c>
      <c r="C178" s="32" t="s">
        <v>354</v>
      </c>
      <c r="D178" s="32"/>
      <c r="E178" s="79"/>
      <c r="F178" s="20"/>
      <c r="G178" s="99"/>
      <c r="H178" s="99"/>
      <c r="I178" s="99"/>
      <c r="J178" s="99"/>
      <c r="K178" s="99"/>
      <c r="L178" s="99"/>
      <c r="M178" s="101"/>
      <c r="N178" s="101"/>
    </row>
    <row r="179" spans="2:14" s="64" customFormat="1" ht="15" x14ac:dyDescent="0.25">
      <c r="B179" s="5" t="s">
        <v>355</v>
      </c>
      <c r="C179" s="2" t="s">
        <v>356</v>
      </c>
      <c r="D179" s="11" t="s">
        <v>20</v>
      </c>
      <c r="E179" s="78">
        <v>134.19999999999999</v>
      </c>
      <c r="F179" s="19">
        <v>2E-3</v>
      </c>
      <c r="G179" s="106">
        <v>0.21</v>
      </c>
      <c r="H179" s="102">
        <f>F179*E179</f>
        <v>0.26839999999999997</v>
      </c>
      <c r="I179" s="103">
        <f t="shared" si="144"/>
        <v>0.32476399999999994</v>
      </c>
      <c r="J179" s="95"/>
      <c r="K179" s="104">
        <f t="shared" si="145"/>
        <v>0</v>
      </c>
      <c r="L179" s="105">
        <f t="shared" si="146"/>
        <v>0</v>
      </c>
      <c r="M179" s="98" t="str">
        <f t="shared" si="147"/>
        <v>Falta entrar el precio ofertado</v>
      </c>
      <c r="N179" s="98">
        <f t="shared" si="148"/>
        <v>1</v>
      </c>
    </row>
    <row r="180" spans="2:14" x14ac:dyDescent="0.25">
      <c r="B180" s="43" t="s">
        <v>357</v>
      </c>
      <c r="C180" s="30" t="s">
        <v>358</v>
      </c>
      <c r="D180" s="30"/>
      <c r="E180" s="84"/>
      <c r="F180" s="26"/>
      <c r="G180" s="109"/>
      <c r="H180" s="109"/>
      <c r="I180" s="109"/>
      <c r="J180" s="109"/>
      <c r="K180" s="109"/>
      <c r="L180" s="109"/>
      <c r="M180" s="90"/>
      <c r="N180" s="90"/>
    </row>
    <row r="181" spans="2:14" x14ac:dyDescent="0.25">
      <c r="B181" s="46" t="s">
        <v>359</v>
      </c>
      <c r="C181" s="38" t="s">
        <v>360</v>
      </c>
      <c r="D181" s="38"/>
      <c r="E181" s="83"/>
      <c r="F181" s="25"/>
      <c r="G181" s="108"/>
      <c r="H181" s="108"/>
      <c r="I181" s="108"/>
      <c r="J181" s="108"/>
      <c r="K181" s="108"/>
      <c r="L181" s="108"/>
      <c r="M181" s="108"/>
      <c r="N181" s="108"/>
    </row>
    <row r="182" spans="2:14" ht="15" x14ac:dyDescent="0.25">
      <c r="B182" s="5" t="s">
        <v>361</v>
      </c>
      <c r="C182" s="2" t="s">
        <v>362</v>
      </c>
      <c r="D182" s="11" t="s">
        <v>20</v>
      </c>
      <c r="E182" s="78">
        <v>89.1</v>
      </c>
      <c r="F182" s="19">
        <v>1.4999999999999999E-2</v>
      </c>
      <c r="G182" s="92">
        <v>0.21</v>
      </c>
      <c r="H182" s="102">
        <f>F182*E182</f>
        <v>1.3364999999999998</v>
      </c>
      <c r="I182" s="103">
        <f t="shared" ref="I182:I184" si="169">H182*(1+G182)</f>
        <v>1.6171649999999997</v>
      </c>
      <c r="J182" s="95"/>
      <c r="K182" s="104">
        <f t="shared" ref="K182:K184" si="170">J182*F182</f>
        <v>0</v>
      </c>
      <c r="L182" s="105">
        <f t="shared" ref="L182:L184" si="171">K182*(1+G182)</f>
        <v>0</v>
      </c>
      <c r="M182" s="98" t="str">
        <f t="shared" ref="M182:M184" si="172">IF(J182&gt;0," ","Falta entrar el precio ofertado")</f>
        <v>Falta entrar el precio ofertado</v>
      </c>
      <c r="N182" s="98">
        <f t="shared" ref="N182:N184" si="173">IF(M182="Falta entrar el precio ofertado",1,0)</f>
        <v>1</v>
      </c>
    </row>
    <row r="183" spans="2:14" ht="15" x14ac:dyDescent="0.25">
      <c r="B183" s="49" t="s">
        <v>365</v>
      </c>
      <c r="C183" s="2" t="s">
        <v>364</v>
      </c>
      <c r="D183" s="11" t="s">
        <v>20</v>
      </c>
      <c r="E183" s="78">
        <v>145.53</v>
      </c>
      <c r="F183" s="19">
        <v>2E-3</v>
      </c>
      <c r="G183" s="92">
        <v>0.21</v>
      </c>
      <c r="H183" s="102">
        <f>F183*E183</f>
        <v>0.29105999999999999</v>
      </c>
      <c r="I183" s="103">
        <f t="shared" si="169"/>
        <v>0.35218259999999996</v>
      </c>
      <c r="J183" s="95"/>
      <c r="K183" s="104">
        <f t="shared" si="170"/>
        <v>0</v>
      </c>
      <c r="L183" s="105">
        <f t="shared" si="171"/>
        <v>0</v>
      </c>
      <c r="M183" s="98" t="str">
        <f t="shared" si="172"/>
        <v>Falta entrar el precio ofertado</v>
      </c>
      <c r="N183" s="98">
        <f t="shared" si="173"/>
        <v>1</v>
      </c>
    </row>
    <row r="184" spans="2:14" ht="15" x14ac:dyDescent="0.25">
      <c r="B184" s="49" t="s">
        <v>363</v>
      </c>
      <c r="C184" s="2" t="s">
        <v>366</v>
      </c>
      <c r="D184" s="11" t="s">
        <v>20</v>
      </c>
      <c r="E184" s="78">
        <v>98.01</v>
      </c>
      <c r="F184" s="19">
        <v>2E-3</v>
      </c>
      <c r="G184" s="92">
        <v>0.21</v>
      </c>
      <c r="H184" s="102">
        <f>F184*E184</f>
        <v>0.19602000000000003</v>
      </c>
      <c r="I184" s="103">
        <f t="shared" si="169"/>
        <v>0.23718420000000004</v>
      </c>
      <c r="J184" s="95"/>
      <c r="K184" s="104">
        <f t="shared" si="170"/>
        <v>0</v>
      </c>
      <c r="L184" s="105">
        <f t="shared" si="171"/>
        <v>0</v>
      </c>
      <c r="M184" s="98" t="str">
        <f t="shared" si="172"/>
        <v>Falta entrar el precio ofertado</v>
      </c>
      <c r="N184" s="98">
        <f t="shared" si="173"/>
        <v>1</v>
      </c>
    </row>
    <row r="185" spans="2:14" x14ac:dyDescent="0.25">
      <c r="B185" s="46" t="s">
        <v>367</v>
      </c>
      <c r="C185" s="38" t="s">
        <v>368</v>
      </c>
      <c r="D185" s="38"/>
      <c r="E185" s="83"/>
      <c r="F185" s="25"/>
      <c r="G185" s="108"/>
      <c r="H185" s="108"/>
      <c r="I185" s="108"/>
      <c r="J185" s="108"/>
      <c r="K185" s="108"/>
      <c r="L185" s="108"/>
      <c r="M185" s="108"/>
      <c r="N185" s="108"/>
    </row>
    <row r="186" spans="2:14" ht="15" x14ac:dyDescent="0.25">
      <c r="B186" s="5" t="s">
        <v>369</v>
      </c>
      <c r="C186" s="1" t="s">
        <v>370</v>
      </c>
      <c r="D186" s="11" t="s">
        <v>20</v>
      </c>
      <c r="E186" s="78">
        <v>132</v>
      </c>
      <c r="F186" s="19">
        <v>1E-4</v>
      </c>
      <c r="G186" s="92">
        <v>0.21</v>
      </c>
      <c r="H186" s="102">
        <f t="shared" ref="H186:H193" si="174">F186*E186</f>
        <v>1.32E-2</v>
      </c>
      <c r="I186" s="103">
        <f t="shared" ref="I186:I193" si="175">H186*(1+G186)</f>
        <v>1.5972E-2</v>
      </c>
      <c r="J186" s="95"/>
      <c r="K186" s="104">
        <f t="shared" ref="K186:K193" si="176">J186*F186</f>
        <v>0</v>
      </c>
      <c r="L186" s="105">
        <f t="shared" ref="L186:L193" si="177">K186*(1+G186)</f>
        <v>0</v>
      </c>
      <c r="M186" s="98" t="str">
        <f t="shared" ref="M186:M193" si="178">IF(J186&gt;0," ","Falta entrar el precio ofertado")</f>
        <v>Falta entrar el precio ofertado</v>
      </c>
      <c r="N186" s="98">
        <f t="shared" ref="N186:N193" si="179">IF(M186="Falta entrar el precio ofertado",1,0)</f>
        <v>1</v>
      </c>
    </row>
    <row r="187" spans="2:14" ht="15" x14ac:dyDescent="0.25">
      <c r="B187" s="5" t="s">
        <v>371</v>
      </c>
      <c r="C187" s="1" t="s">
        <v>372</v>
      </c>
      <c r="D187" s="11" t="s">
        <v>20</v>
      </c>
      <c r="E187" s="78">
        <v>121</v>
      </c>
      <c r="F187" s="19">
        <v>1E-4</v>
      </c>
      <c r="G187" s="92">
        <v>0.21</v>
      </c>
      <c r="H187" s="102">
        <f t="shared" si="174"/>
        <v>1.2100000000000001E-2</v>
      </c>
      <c r="I187" s="103">
        <f t="shared" si="175"/>
        <v>1.4641000000000001E-2</v>
      </c>
      <c r="J187" s="95"/>
      <c r="K187" s="104">
        <f t="shared" si="176"/>
        <v>0</v>
      </c>
      <c r="L187" s="105">
        <f t="shared" si="177"/>
        <v>0</v>
      </c>
      <c r="M187" s="98" t="str">
        <f t="shared" si="178"/>
        <v>Falta entrar el precio ofertado</v>
      </c>
      <c r="N187" s="98">
        <f t="shared" si="179"/>
        <v>1</v>
      </c>
    </row>
    <row r="188" spans="2:14" ht="15" x14ac:dyDescent="0.25">
      <c r="B188" s="5" t="s">
        <v>373</v>
      </c>
      <c r="C188" s="1" t="s">
        <v>374</v>
      </c>
      <c r="D188" s="11" t="s">
        <v>20</v>
      </c>
      <c r="E188" s="78">
        <v>165</v>
      </c>
      <c r="F188" s="19">
        <v>1E-4</v>
      </c>
      <c r="G188" s="92">
        <v>0.21</v>
      </c>
      <c r="H188" s="102">
        <f t="shared" si="174"/>
        <v>1.6500000000000001E-2</v>
      </c>
      <c r="I188" s="103">
        <f t="shared" si="175"/>
        <v>1.9965E-2</v>
      </c>
      <c r="J188" s="95"/>
      <c r="K188" s="104">
        <f t="shared" si="176"/>
        <v>0</v>
      </c>
      <c r="L188" s="105">
        <f t="shared" si="177"/>
        <v>0</v>
      </c>
      <c r="M188" s="98" t="str">
        <f t="shared" si="178"/>
        <v>Falta entrar el precio ofertado</v>
      </c>
      <c r="N188" s="98">
        <f t="shared" si="179"/>
        <v>1</v>
      </c>
    </row>
    <row r="189" spans="2:14" ht="15" x14ac:dyDescent="0.25">
      <c r="B189" s="5" t="s">
        <v>375</v>
      </c>
      <c r="C189" s="1" t="s">
        <v>376</v>
      </c>
      <c r="D189" s="11" t="s">
        <v>20</v>
      </c>
      <c r="E189" s="78">
        <v>220</v>
      </c>
      <c r="F189" s="19">
        <v>1E-4</v>
      </c>
      <c r="G189" s="92">
        <v>0.21</v>
      </c>
      <c r="H189" s="102">
        <f t="shared" si="174"/>
        <v>2.2000000000000002E-2</v>
      </c>
      <c r="I189" s="103">
        <f t="shared" si="175"/>
        <v>2.6620000000000001E-2</v>
      </c>
      <c r="J189" s="95"/>
      <c r="K189" s="104">
        <f t="shared" si="176"/>
        <v>0</v>
      </c>
      <c r="L189" s="105">
        <f t="shared" si="177"/>
        <v>0</v>
      </c>
      <c r="M189" s="98" t="str">
        <f t="shared" si="178"/>
        <v>Falta entrar el precio ofertado</v>
      </c>
      <c r="N189" s="98">
        <f t="shared" si="179"/>
        <v>1</v>
      </c>
    </row>
    <row r="190" spans="2:14" ht="15" x14ac:dyDescent="0.25">
      <c r="B190" s="5" t="s">
        <v>377</v>
      </c>
      <c r="C190" s="1" t="s">
        <v>378</v>
      </c>
      <c r="D190" s="11" t="s">
        <v>20</v>
      </c>
      <c r="E190" s="78">
        <v>231</v>
      </c>
      <c r="F190" s="19">
        <v>1E-4</v>
      </c>
      <c r="G190" s="92">
        <v>0.21</v>
      </c>
      <c r="H190" s="102">
        <f t="shared" si="174"/>
        <v>2.3100000000000002E-2</v>
      </c>
      <c r="I190" s="103">
        <f t="shared" si="175"/>
        <v>2.7951000000000004E-2</v>
      </c>
      <c r="J190" s="95"/>
      <c r="K190" s="104">
        <f t="shared" si="176"/>
        <v>0</v>
      </c>
      <c r="L190" s="105">
        <f t="shared" si="177"/>
        <v>0</v>
      </c>
      <c r="M190" s="98" t="str">
        <f t="shared" si="178"/>
        <v>Falta entrar el precio ofertado</v>
      </c>
      <c r="N190" s="98">
        <f t="shared" si="179"/>
        <v>1</v>
      </c>
    </row>
    <row r="191" spans="2:14" ht="15" x14ac:dyDescent="0.25">
      <c r="B191" s="5" t="s">
        <v>379</v>
      </c>
      <c r="C191" s="1" t="s">
        <v>380</v>
      </c>
      <c r="D191" s="11" t="s">
        <v>20</v>
      </c>
      <c r="E191" s="78">
        <v>451</v>
      </c>
      <c r="F191" s="19">
        <v>1E-4</v>
      </c>
      <c r="G191" s="92">
        <v>0.21</v>
      </c>
      <c r="H191" s="102">
        <f t="shared" si="174"/>
        <v>4.5100000000000001E-2</v>
      </c>
      <c r="I191" s="103">
        <f t="shared" si="175"/>
        <v>5.4571000000000001E-2</v>
      </c>
      <c r="J191" s="95"/>
      <c r="K191" s="104">
        <f t="shared" si="176"/>
        <v>0</v>
      </c>
      <c r="L191" s="105">
        <f t="shared" si="177"/>
        <v>0</v>
      </c>
      <c r="M191" s="98" t="str">
        <f t="shared" si="178"/>
        <v>Falta entrar el precio ofertado</v>
      </c>
      <c r="N191" s="98">
        <f t="shared" si="179"/>
        <v>1</v>
      </c>
    </row>
    <row r="192" spans="2:14" ht="15" x14ac:dyDescent="0.25">
      <c r="B192" s="5" t="s">
        <v>381</v>
      </c>
      <c r="C192" s="1" t="s">
        <v>382</v>
      </c>
      <c r="D192" s="11" t="s">
        <v>20</v>
      </c>
      <c r="E192" s="78">
        <v>209</v>
      </c>
      <c r="F192" s="19">
        <v>1E-4</v>
      </c>
      <c r="G192" s="92">
        <v>0.21</v>
      </c>
      <c r="H192" s="102">
        <f t="shared" si="174"/>
        <v>2.0900000000000002E-2</v>
      </c>
      <c r="I192" s="103">
        <f t="shared" si="175"/>
        <v>2.5289000000000002E-2</v>
      </c>
      <c r="J192" s="95"/>
      <c r="K192" s="104">
        <f t="shared" si="176"/>
        <v>0</v>
      </c>
      <c r="L192" s="105">
        <f t="shared" si="177"/>
        <v>0</v>
      </c>
      <c r="M192" s="98" t="str">
        <f t="shared" si="178"/>
        <v>Falta entrar el precio ofertado</v>
      </c>
      <c r="N192" s="98">
        <f t="shared" si="179"/>
        <v>1</v>
      </c>
    </row>
    <row r="193" spans="2:14" ht="15" x14ac:dyDescent="0.25">
      <c r="B193" s="5" t="s">
        <v>383</v>
      </c>
      <c r="C193" s="1" t="s">
        <v>384</v>
      </c>
      <c r="D193" s="11" t="s">
        <v>20</v>
      </c>
      <c r="E193" s="78">
        <v>605</v>
      </c>
      <c r="F193" s="19">
        <v>1E-4</v>
      </c>
      <c r="G193" s="92">
        <v>0.21</v>
      </c>
      <c r="H193" s="102">
        <f t="shared" si="174"/>
        <v>6.0500000000000005E-2</v>
      </c>
      <c r="I193" s="103">
        <f t="shared" si="175"/>
        <v>7.3205000000000006E-2</v>
      </c>
      <c r="J193" s="95"/>
      <c r="K193" s="104">
        <f t="shared" si="176"/>
        <v>0</v>
      </c>
      <c r="L193" s="105">
        <f t="shared" si="177"/>
        <v>0</v>
      </c>
      <c r="M193" s="98" t="str">
        <f t="shared" si="178"/>
        <v>Falta entrar el precio ofertado</v>
      </c>
      <c r="N193" s="98">
        <f t="shared" si="179"/>
        <v>1</v>
      </c>
    </row>
    <row r="194" spans="2:14" x14ac:dyDescent="0.25">
      <c r="B194" s="46" t="s">
        <v>385</v>
      </c>
      <c r="C194" s="38" t="s">
        <v>386</v>
      </c>
      <c r="D194" s="38"/>
      <c r="E194" s="83"/>
      <c r="F194" s="25"/>
      <c r="G194" s="108"/>
      <c r="H194" s="108"/>
      <c r="I194" s="108"/>
      <c r="J194" s="108"/>
      <c r="K194" s="108"/>
      <c r="L194" s="108"/>
      <c r="M194" s="108"/>
      <c r="N194" s="108"/>
    </row>
    <row r="195" spans="2:14" ht="15" x14ac:dyDescent="0.25">
      <c r="B195" s="47" t="s">
        <v>387</v>
      </c>
      <c r="C195" s="2" t="s">
        <v>388</v>
      </c>
      <c r="D195" s="11" t="s">
        <v>20</v>
      </c>
      <c r="E195" s="78">
        <v>1320</v>
      </c>
      <c r="F195" s="19">
        <v>1E-3</v>
      </c>
      <c r="G195" s="92">
        <v>0.21</v>
      </c>
      <c r="H195" s="102">
        <f t="shared" ref="H195:H200" si="180">F195*E195</f>
        <v>1.32</v>
      </c>
      <c r="I195" s="103">
        <f t="shared" ref="I195:I200" si="181">H195*(1+G195)</f>
        <v>1.5972</v>
      </c>
      <c r="J195" s="95"/>
      <c r="K195" s="104">
        <f t="shared" ref="K195:K200" si="182">J195*F195</f>
        <v>0</v>
      </c>
      <c r="L195" s="105">
        <f t="shared" ref="L195:L200" si="183">K195*(1+G195)</f>
        <v>0</v>
      </c>
      <c r="M195" s="98" t="str">
        <f t="shared" ref="M195:M200" si="184">IF(J195&gt;0," ","Falta entrar el precio ofertado")</f>
        <v>Falta entrar el precio ofertado</v>
      </c>
      <c r="N195" s="98">
        <f t="shared" ref="N195:N200" si="185">IF(M195="Falta entrar el precio ofertado",1,0)</f>
        <v>1</v>
      </c>
    </row>
    <row r="196" spans="2:14" ht="15" x14ac:dyDescent="0.25">
      <c r="B196" s="47" t="s">
        <v>389</v>
      </c>
      <c r="C196" s="2" t="s">
        <v>390</v>
      </c>
      <c r="D196" s="11" t="s">
        <v>274</v>
      </c>
      <c r="E196" s="78">
        <v>11</v>
      </c>
      <c r="F196" s="19">
        <v>1E-4</v>
      </c>
      <c r="G196" s="92">
        <v>0.21</v>
      </c>
      <c r="H196" s="102">
        <f t="shared" si="180"/>
        <v>1.1000000000000001E-3</v>
      </c>
      <c r="I196" s="103">
        <f t="shared" si="181"/>
        <v>1.3309999999999999E-3</v>
      </c>
      <c r="J196" s="95"/>
      <c r="K196" s="104">
        <f t="shared" si="182"/>
        <v>0</v>
      </c>
      <c r="L196" s="105">
        <f t="shared" si="183"/>
        <v>0</v>
      </c>
      <c r="M196" s="98" t="str">
        <f t="shared" si="184"/>
        <v>Falta entrar el precio ofertado</v>
      </c>
      <c r="N196" s="98">
        <f t="shared" si="185"/>
        <v>1</v>
      </c>
    </row>
    <row r="197" spans="2:14" ht="15" x14ac:dyDescent="0.25">
      <c r="B197" s="47" t="s">
        <v>391</v>
      </c>
      <c r="C197" s="2" t="s">
        <v>392</v>
      </c>
      <c r="D197" s="11" t="s">
        <v>20</v>
      </c>
      <c r="E197" s="78">
        <v>33</v>
      </c>
      <c r="F197" s="19">
        <v>1E-4</v>
      </c>
      <c r="G197" s="92">
        <v>0.21</v>
      </c>
      <c r="H197" s="102">
        <f t="shared" si="180"/>
        <v>3.3E-3</v>
      </c>
      <c r="I197" s="103">
        <f t="shared" si="181"/>
        <v>3.993E-3</v>
      </c>
      <c r="J197" s="95"/>
      <c r="K197" s="104">
        <f t="shared" si="182"/>
        <v>0</v>
      </c>
      <c r="L197" s="105">
        <f t="shared" si="183"/>
        <v>0</v>
      </c>
      <c r="M197" s="98" t="str">
        <f t="shared" si="184"/>
        <v>Falta entrar el precio ofertado</v>
      </c>
      <c r="N197" s="98">
        <f t="shared" si="185"/>
        <v>1</v>
      </c>
    </row>
    <row r="198" spans="2:14" ht="15" x14ac:dyDescent="0.25">
      <c r="B198" s="47" t="s">
        <v>393</v>
      </c>
      <c r="C198" s="2" t="s">
        <v>394</v>
      </c>
      <c r="D198" s="11" t="s">
        <v>20</v>
      </c>
      <c r="E198" s="78">
        <v>176</v>
      </c>
      <c r="F198" s="19">
        <v>1E-4</v>
      </c>
      <c r="G198" s="92">
        <v>0.21</v>
      </c>
      <c r="H198" s="102">
        <f t="shared" si="180"/>
        <v>1.7600000000000001E-2</v>
      </c>
      <c r="I198" s="103">
        <f t="shared" si="181"/>
        <v>2.1295999999999999E-2</v>
      </c>
      <c r="J198" s="95"/>
      <c r="K198" s="104">
        <f t="shared" si="182"/>
        <v>0</v>
      </c>
      <c r="L198" s="105">
        <f t="shared" si="183"/>
        <v>0</v>
      </c>
      <c r="M198" s="98" t="str">
        <f t="shared" si="184"/>
        <v>Falta entrar el precio ofertado</v>
      </c>
      <c r="N198" s="98">
        <f t="shared" si="185"/>
        <v>1</v>
      </c>
    </row>
    <row r="199" spans="2:14" ht="15" x14ac:dyDescent="0.25">
      <c r="B199" s="47" t="s">
        <v>395</v>
      </c>
      <c r="C199" s="2" t="s">
        <v>396</v>
      </c>
      <c r="D199" s="11" t="s">
        <v>20</v>
      </c>
      <c r="E199" s="78">
        <v>286</v>
      </c>
      <c r="F199" s="19">
        <v>1E-4</v>
      </c>
      <c r="G199" s="92">
        <v>0.21</v>
      </c>
      <c r="H199" s="102">
        <f t="shared" si="180"/>
        <v>2.86E-2</v>
      </c>
      <c r="I199" s="103">
        <f t="shared" si="181"/>
        <v>3.4605999999999998E-2</v>
      </c>
      <c r="J199" s="95"/>
      <c r="K199" s="104">
        <f t="shared" si="182"/>
        <v>0</v>
      </c>
      <c r="L199" s="105">
        <f t="shared" si="183"/>
        <v>0</v>
      </c>
      <c r="M199" s="98" t="str">
        <f t="shared" si="184"/>
        <v>Falta entrar el precio ofertado</v>
      </c>
      <c r="N199" s="98">
        <f t="shared" si="185"/>
        <v>1</v>
      </c>
    </row>
    <row r="200" spans="2:14" ht="15" x14ac:dyDescent="0.25">
      <c r="B200" s="47" t="s">
        <v>397</v>
      </c>
      <c r="C200" s="10" t="s">
        <v>398</v>
      </c>
      <c r="D200" s="11" t="s">
        <v>20</v>
      </c>
      <c r="E200" s="78">
        <v>176</v>
      </c>
      <c r="F200" s="19">
        <v>1E-4</v>
      </c>
      <c r="G200" s="92">
        <v>0.21</v>
      </c>
      <c r="H200" s="102">
        <f t="shared" si="180"/>
        <v>1.7600000000000001E-2</v>
      </c>
      <c r="I200" s="103">
        <f t="shared" si="181"/>
        <v>2.1295999999999999E-2</v>
      </c>
      <c r="J200" s="95"/>
      <c r="K200" s="104">
        <f t="shared" si="182"/>
        <v>0</v>
      </c>
      <c r="L200" s="105">
        <f t="shared" si="183"/>
        <v>0</v>
      </c>
      <c r="M200" s="98" t="str">
        <f t="shared" si="184"/>
        <v>Falta entrar el precio ofertado</v>
      </c>
      <c r="N200" s="98">
        <f t="shared" si="185"/>
        <v>1</v>
      </c>
    </row>
    <row r="201" spans="2:14" x14ac:dyDescent="0.25">
      <c r="B201" s="43" t="s">
        <v>399</v>
      </c>
      <c r="C201" s="30" t="s">
        <v>400</v>
      </c>
      <c r="D201" s="30"/>
      <c r="E201" s="84"/>
      <c r="F201" s="26"/>
      <c r="G201" s="109"/>
      <c r="H201" s="109"/>
      <c r="I201" s="109"/>
      <c r="J201" s="109"/>
      <c r="K201" s="109"/>
      <c r="L201" s="109"/>
      <c r="M201" s="90"/>
      <c r="N201" s="90"/>
    </row>
    <row r="202" spans="2:14" x14ac:dyDescent="0.25">
      <c r="B202" s="46" t="s">
        <v>401</v>
      </c>
      <c r="C202" s="38" t="s">
        <v>402</v>
      </c>
      <c r="D202" s="38"/>
      <c r="E202" s="62"/>
      <c r="F202" s="28"/>
      <c r="G202" s="113"/>
      <c r="H202" s="113"/>
      <c r="I202" s="113"/>
      <c r="J202" s="108"/>
      <c r="K202" s="113"/>
      <c r="L202" s="113"/>
      <c r="M202" s="108"/>
      <c r="N202" s="108"/>
    </row>
    <row r="203" spans="2:14" ht="15" x14ac:dyDescent="0.25">
      <c r="B203" s="45" t="s">
        <v>401</v>
      </c>
      <c r="C203" s="9" t="s">
        <v>403</v>
      </c>
      <c r="D203" s="11" t="s">
        <v>274</v>
      </c>
      <c r="E203" s="78">
        <v>99</v>
      </c>
      <c r="F203" s="19">
        <v>1E-4</v>
      </c>
      <c r="G203" s="92">
        <v>0.21</v>
      </c>
      <c r="H203" s="102">
        <f>F203*E203</f>
        <v>9.9000000000000008E-3</v>
      </c>
      <c r="I203" s="103">
        <f t="shared" ref="I203" si="186">H203*(1+G203)</f>
        <v>1.1979E-2</v>
      </c>
      <c r="J203" s="95"/>
      <c r="K203" s="104">
        <f t="shared" ref="K203" si="187">J203*F203</f>
        <v>0</v>
      </c>
      <c r="L203" s="105">
        <f t="shared" ref="L203" si="188">K203*(1+G203)</f>
        <v>0</v>
      </c>
      <c r="M203" s="98" t="str">
        <f>IF(J203&gt;0," ","Falta entrar el precio ofertado")</f>
        <v>Falta entrar el precio ofertado</v>
      </c>
      <c r="N203" s="98">
        <f>IF(M203="Falta entrar el precio ofertado",1,0)</f>
        <v>1</v>
      </c>
    </row>
    <row r="204" spans="2:14" x14ac:dyDescent="0.25">
      <c r="B204" s="46" t="s">
        <v>404</v>
      </c>
      <c r="C204" s="38" t="s">
        <v>405</v>
      </c>
      <c r="D204" s="38"/>
      <c r="E204" s="62"/>
      <c r="F204" s="28"/>
      <c r="G204" s="113"/>
      <c r="H204" s="113"/>
      <c r="I204" s="113"/>
      <c r="J204" s="108"/>
      <c r="K204" s="113"/>
      <c r="L204" s="113"/>
      <c r="M204" s="108"/>
      <c r="N204" s="108"/>
    </row>
    <row r="205" spans="2:14" ht="15" x14ac:dyDescent="0.25">
      <c r="B205" s="47" t="s">
        <v>406</v>
      </c>
      <c r="C205" s="36" t="s">
        <v>407</v>
      </c>
      <c r="D205" s="11" t="s">
        <v>20</v>
      </c>
      <c r="E205" s="78">
        <v>176</v>
      </c>
      <c r="F205" s="19">
        <v>1E-4</v>
      </c>
      <c r="G205" s="92">
        <v>0.21</v>
      </c>
      <c r="H205" s="102">
        <f>F205*E205</f>
        <v>1.7600000000000001E-2</v>
      </c>
      <c r="I205" s="103">
        <f t="shared" ref="I205:I206" si="189">H205*(1+G205)</f>
        <v>2.1295999999999999E-2</v>
      </c>
      <c r="J205" s="95"/>
      <c r="K205" s="104">
        <f t="shared" ref="K205:K206" si="190">J205*F205</f>
        <v>0</v>
      </c>
      <c r="L205" s="105">
        <f t="shared" ref="L205:L206" si="191">K205*(1+G205)</f>
        <v>0</v>
      </c>
      <c r="M205" s="98" t="str">
        <f t="shared" ref="M205:M206" si="192">IF(J205&gt;0," ","Falta entrar el precio ofertado")</f>
        <v>Falta entrar el precio ofertado</v>
      </c>
      <c r="N205" s="98">
        <f t="shared" ref="N205:N206" si="193">IF(M205="Falta entrar el precio ofertado",1,0)</f>
        <v>1</v>
      </c>
    </row>
    <row r="206" spans="2:14" ht="15" x14ac:dyDescent="0.25">
      <c r="B206" s="47" t="s">
        <v>408</v>
      </c>
      <c r="C206" s="36" t="s">
        <v>409</v>
      </c>
      <c r="D206" s="11" t="s">
        <v>20</v>
      </c>
      <c r="E206" s="78">
        <v>330</v>
      </c>
      <c r="F206" s="19">
        <v>1E-4</v>
      </c>
      <c r="G206" s="92">
        <v>0.21</v>
      </c>
      <c r="H206" s="102">
        <f>F206*E206</f>
        <v>3.3000000000000002E-2</v>
      </c>
      <c r="I206" s="103">
        <f t="shared" si="189"/>
        <v>3.993E-2</v>
      </c>
      <c r="J206" s="95"/>
      <c r="K206" s="104">
        <f t="shared" si="190"/>
        <v>0</v>
      </c>
      <c r="L206" s="105">
        <f t="shared" si="191"/>
        <v>0</v>
      </c>
      <c r="M206" s="98" t="str">
        <f t="shared" si="192"/>
        <v>Falta entrar el precio ofertado</v>
      </c>
      <c r="N206" s="98">
        <f t="shared" si="193"/>
        <v>1</v>
      </c>
    </row>
    <row r="207" spans="2:14" x14ac:dyDescent="0.25">
      <c r="B207" s="46" t="s">
        <v>410</v>
      </c>
      <c r="C207" s="38" t="s">
        <v>411</v>
      </c>
      <c r="D207" s="38"/>
      <c r="E207" s="62"/>
      <c r="F207" s="28"/>
      <c r="G207" s="113"/>
      <c r="H207" s="113"/>
      <c r="I207" s="113"/>
      <c r="J207" s="108"/>
      <c r="K207" s="113"/>
      <c r="L207" s="113"/>
      <c r="M207" s="108"/>
      <c r="N207" s="108"/>
    </row>
    <row r="208" spans="2:14" ht="15" x14ac:dyDescent="0.25">
      <c r="B208" s="47" t="s">
        <v>410</v>
      </c>
      <c r="C208" s="36" t="s">
        <v>412</v>
      </c>
      <c r="D208" s="11" t="s">
        <v>20</v>
      </c>
      <c r="E208" s="78">
        <v>660</v>
      </c>
      <c r="F208" s="19">
        <v>1E-4</v>
      </c>
      <c r="G208" s="92">
        <v>0.21</v>
      </c>
      <c r="H208" s="102">
        <f>F208*E208</f>
        <v>6.6000000000000003E-2</v>
      </c>
      <c r="I208" s="103">
        <f t="shared" ref="I208" si="194">H208*(1+G208)</f>
        <v>7.986E-2</v>
      </c>
      <c r="J208" s="95"/>
      <c r="K208" s="104">
        <f t="shared" ref="K208" si="195">J208*F208</f>
        <v>0</v>
      </c>
      <c r="L208" s="105">
        <f t="shared" ref="L208" si="196">K208*(1+G208)</f>
        <v>0</v>
      </c>
      <c r="M208" s="98" t="str">
        <f>IF(J208&gt;0," ","Falta entrar el precio ofertado")</f>
        <v>Falta entrar el precio ofertado</v>
      </c>
      <c r="N208" s="98">
        <f>IF(M208="Falta entrar el precio ofertado",1,0)</f>
        <v>1</v>
      </c>
    </row>
    <row r="209" spans="2:14" x14ac:dyDescent="0.25">
      <c r="B209" s="46" t="s">
        <v>413</v>
      </c>
      <c r="C209" s="38" t="s">
        <v>414</v>
      </c>
      <c r="D209" s="38"/>
      <c r="E209" s="62"/>
      <c r="F209" s="28"/>
      <c r="G209" s="113"/>
      <c r="H209" s="113"/>
      <c r="I209" s="113"/>
      <c r="J209" s="108"/>
      <c r="K209" s="113"/>
      <c r="L209" s="113"/>
      <c r="M209" s="108"/>
      <c r="N209" s="108"/>
    </row>
    <row r="210" spans="2:14" x14ac:dyDescent="0.25">
      <c r="B210" s="40" t="s">
        <v>415</v>
      </c>
      <c r="C210" s="32" t="s">
        <v>416</v>
      </c>
      <c r="D210" s="32"/>
      <c r="E210" s="79"/>
      <c r="F210" s="20"/>
      <c r="G210" s="99"/>
      <c r="H210" s="99"/>
      <c r="I210" s="99"/>
      <c r="J210" s="99"/>
      <c r="K210" s="99"/>
      <c r="L210" s="99"/>
      <c r="M210" s="101"/>
      <c r="N210" s="101"/>
    </row>
    <row r="211" spans="2:14" ht="15" x14ac:dyDescent="0.25">
      <c r="B211" s="47" t="s">
        <v>417</v>
      </c>
      <c r="C211" s="36" t="s">
        <v>418</v>
      </c>
      <c r="D211" s="11" t="s">
        <v>274</v>
      </c>
      <c r="E211" s="78">
        <v>55</v>
      </c>
      <c r="F211" s="19">
        <v>1E-4</v>
      </c>
      <c r="G211" s="92">
        <v>0.21</v>
      </c>
      <c r="H211" s="102">
        <f>F211*E211</f>
        <v>5.5000000000000005E-3</v>
      </c>
      <c r="I211" s="103">
        <f t="shared" ref="I211:I212" si="197">H211*(1+G211)</f>
        <v>6.6550000000000003E-3</v>
      </c>
      <c r="J211" s="95"/>
      <c r="K211" s="104">
        <f t="shared" ref="K211:K212" si="198">J211*F211</f>
        <v>0</v>
      </c>
      <c r="L211" s="105">
        <f t="shared" ref="L211:L212" si="199">K211*(1+G211)</f>
        <v>0</v>
      </c>
      <c r="M211" s="98" t="str">
        <f t="shared" ref="M211:M212" si="200">IF(J211&gt;0," ","Falta entrar el precio ofertado")</f>
        <v>Falta entrar el precio ofertado</v>
      </c>
      <c r="N211" s="98">
        <f t="shared" ref="N211:N212" si="201">IF(M211="Falta entrar el precio ofertado",1,0)</f>
        <v>1</v>
      </c>
    </row>
    <row r="212" spans="2:14" ht="15" x14ac:dyDescent="0.25">
      <c r="B212" s="47" t="s">
        <v>549</v>
      </c>
      <c r="C212" s="36" t="s">
        <v>419</v>
      </c>
      <c r="D212" s="11" t="s">
        <v>274</v>
      </c>
      <c r="E212" s="78">
        <v>71.5</v>
      </c>
      <c r="F212" s="19">
        <v>1E-4</v>
      </c>
      <c r="G212" s="92">
        <v>0.21</v>
      </c>
      <c r="H212" s="102">
        <f>F212*E212</f>
        <v>7.1500000000000001E-3</v>
      </c>
      <c r="I212" s="103">
        <f t="shared" si="197"/>
        <v>8.6514999999999995E-3</v>
      </c>
      <c r="J212" s="95"/>
      <c r="K212" s="104">
        <f t="shared" si="198"/>
        <v>0</v>
      </c>
      <c r="L212" s="105">
        <f t="shared" si="199"/>
        <v>0</v>
      </c>
      <c r="M212" s="98" t="str">
        <f t="shared" si="200"/>
        <v>Falta entrar el precio ofertado</v>
      </c>
      <c r="N212" s="98">
        <f t="shared" si="201"/>
        <v>1</v>
      </c>
    </row>
    <row r="213" spans="2:14" x14ac:dyDescent="0.25">
      <c r="B213" s="40" t="s">
        <v>420</v>
      </c>
      <c r="C213" s="32" t="s">
        <v>421</v>
      </c>
      <c r="D213" s="32"/>
      <c r="E213" s="79"/>
      <c r="F213" s="20"/>
      <c r="G213" s="99"/>
      <c r="H213" s="99"/>
      <c r="I213" s="99"/>
      <c r="J213" s="99"/>
      <c r="K213" s="99"/>
      <c r="L213" s="99"/>
      <c r="M213" s="101"/>
      <c r="N213" s="101"/>
    </row>
    <row r="214" spans="2:14" ht="15" x14ac:dyDescent="0.25">
      <c r="B214" s="47" t="s">
        <v>422</v>
      </c>
      <c r="C214" s="36" t="s">
        <v>418</v>
      </c>
      <c r="D214" s="11" t="s">
        <v>274</v>
      </c>
      <c r="E214" s="78">
        <v>44</v>
      </c>
      <c r="F214" s="19">
        <v>1E-4</v>
      </c>
      <c r="G214" s="92">
        <v>0.21</v>
      </c>
      <c r="H214" s="102">
        <f>F214*E214</f>
        <v>4.4000000000000003E-3</v>
      </c>
      <c r="I214" s="103">
        <f t="shared" ref="I214:I215" si="202">H214*(1+G214)</f>
        <v>5.3239999999999997E-3</v>
      </c>
      <c r="J214" s="95"/>
      <c r="K214" s="104">
        <f t="shared" ref="K214:K215" si="203">J214*F214</f>
        <v>0</v>
      </c>
      <c r="L214" s="105">
        <f t="shared" ref="L214:L215" si="204">K214*(1+G214)</f>
        <v>0</v>
      </c>
      <c r="M214" s="98" t="str">
        <f t="shared" ref="M214:M215" si="205">IF(J214&gt;0," ","Falta entrar el precio ofertado")</f>
        <v>Falta entrar el precio ofertado</v>
      </c>
      <c r="N214" s="98">
        <f t="shared" ref="N214:N215" si="206">IF(M214="Falta entrar el precio ofertado",1,0)</f>
        <v>1</v>
      </c>
    </row>
    <row r="215" spans="2:14" ht="15" x14ac:dyDescent="0.25">
      <c r="B215" s="47" t="s">
        <v>550</v>
      </c>
      <c r="C215" s="36" t="s">
        <v>419</v>
      </c>
      <c r="D215" s="11" t="s">
        <v>274</v>
      </c>
      <c r="E215" s="78">
        <v>60.5</v>
      </c>
      <c r="F215" s="19">
        <v>1E-4</v>
      </c>
      <c r="G215" s="92">
        <v>0.21</v>
      </c>
      <c r="H215" s="102">
        <f>F215*E215</f>
        <v>6.0500000000000007E-3</v>
      </c>
      <c r="I215" s="103">
        <f t="shared" si="202"/>
        <v>7.3205000000000006E-3</v>
      </c>
      <c r="J215" s="95"/>
      <c r="K215" s="104">
        <f t="shared" si="203"/>
        <v>0</v>
      </c>
      <c r="L215" s="105">
        <f t="shared" si="204"/>
        <v>0</v>
      </c>
      <c r="M215" s="98" t="str">
        <f t="shared" si="205"/>
        <v>Falta entrar el precio ofertado</v>
      </c>
      <c r="N215" s="98">
        <f t="shared" si="206"/>
        <v>1</v>
      </c>
    </row>
    <row r="216" spans="2:14" x14ac:dyDescent="0.25">
      <c r="B216" s="46" t="s">
        <v>423</v>
      </c>
      <c r="C216" s="38" t="s">
        <v>424</v>
      </c>
      <c r="D216" s="38"/>
      <c r="E216" s="62"/>
      <c r="F216" s="28"/>
      <c r="G216" s="113"/>
      <c r="H216" s="113"/>
      <c r="I216" s="113"/>
      <c r="J216" s="108"/>
      <c r="K216" s="113"/>
      <c r="L216" s="113"/>
      <c r="M216" s="108"/>
      <c r="N216" s="108"/>
    </row>
    <row r="217" spans="2:14" ht="15" x14ac:dyDescent="0.25">
      <c r="B217" s="45" t="s">
        <v>425</v>
      </c>
      <c r="C217" s="9" t="s">
        <v>426</v>
      </c>
      <c r="D217" s="11" t="s">
        <v>274</v>
      </c>
      <c r="E217" s="78">
        <v>9.9</v>
      </c>
      <c r="F217" s="19">
        <v>1E-4</v>
      </c>
      <c r="G217" s="92">
        <v>0.21</v>
      </c>
      <c r="H217" s="102">
        <f>F217*E217</f>
        <v>9.8999999999999999E-4</v>
      </c>
      <c r="I217" s="103">
        <f t="shared" ref="I217:I218" si="207">H217*(1+G217)</f>
        <v>1.1979E-3</v>
      </c>
      <c r="J217" s="95"/>
      <c r="K217" s="104">
        <f t="shared" ref="K217:K218" si="208">J217*F217</f>
        <v>0</v>
      </c>
      <c r="L217" s="105">
        <f t="shared" ref="L217:L218" si="209">K217*(1+G217)</f>
        <v>0</v>
      </c>
      <c r="M217" s="98" t="str">
        <f t="shared" ref="M217:M218" si="210">IF(J217&gt;0," ","Falta entrar el precio ofertado")</f>
        <v>Falta entrar el precio ofertado</v>
      </c>
      <c r="N217" s="98">
        <f t="shared" ref="N217:N218" si="211">IF(M217="Falta entrar el precio ofertado",1,0)</f>
        <v>1</v>
      </c>
    </row>
    <row r="218" spans="2:14" ht="15" x14ac:dyDescent="0.25">
      <c r="B218" s="45" t="s">
        <v>427</v>
      </c>
      <c r="C218" s="9" t="s">
        <v>428</v>
      </c>
      <c r="D218" s="11" t="s">
        <v>274</v>
      </c>
      <c r="E218" s="78">
        <v>15.4</v>
      </c>
      <c r="F218" s="19">
        <v>1E-4</v>
      </c>
      <c r="G218" s="92">
        <v>0.21</v>
      </c>
      <c r="H218" s="102">
        <f>F218*E218</f>
        <v>1.5400000000000001E-3</v>
      </c>
      <c r="I218" s="103">
        <f t="shared" si="207"/>
        <v>1.8634000000000001E-3</v>
      </c>
      <c r="J218" s="95"/>
      <c r="K218" s="104">
        <f t="shared" si="208"/>
        <v>0</v>
      </c>
      <c r="L218" s="105">
        <f t="shared" si="209"/>
        <v>0</v>
      </c>
      <c r="M218" s="98" t="str">
        <f t="shared" si="210"/>
        <v>Falta entrar el precio ofertado</v>
      </c>
      <c r="N218" s="98">
        <f t="shared" si="211"/>
        <v>1</v>
      </c>
    </row>
    <row r="219" spans="2:14" x14ac:dyDescent="0.25">
      <c r="B219" s="46" t="s">
        <v>429</v>
      </c>
      <c r="C219" s="38" t="s">
        <v>430</v>
      </c>
      <c r="D219" s="38"/>
      <c r="E219" s="62"/>
      <c r="F219" s="28"/>
      <c r="G219" s="113"/>
      <c r="H219" s="113"/>
      <c r="I219" s="113"/>
      <c r="J219" s="108"/>
      <c r="K219" s="113"/>
      <c r="L219" s="113"/>
      <c r="M219" s="108"/>
      <c r="N219" s="108"/>
    </row>
    <row r="220" spans="2:14" ht="15" x14ac:dyDescent="0.25">
      <c r="B220" s="45" t="s">
        <v>429</v>
      </c>
      <c r="C220" s="9" t="s">
        <v>431</v>
      </c>
      <c r="D220" s="11" t="s">
        <v>274</v>
      </c>
      <c r="E220" s="78">
        <v>17.600000000000001</v>
      </c>
      <c r="F220" s="19">
        <v>1E-3</v>
      </c>
      <c r="G220" s="92">
        <v>0.21</v>
      </c>
      <c r="H220" s="102">
        <f>F220*E220</f>
        <v>1.7600000000000001E-2</v>
      </c>
      <c r="I220" s="103">
        <f t="shared" ref="I220" si="212">H220*(1+G220)</f>
        <v>2.1295999999999999E-2</v>
      </c>
      <c r="J220" s="95"/>
      <c r="K220" s="104">
        <f t="shared" ref="K220" si="213">J220*F220</f>
        <v>0</v>
      </c>
      <c r="L220" s="105">
        <f t="shared" ref="L220" si="214">K220*(1+G220)</f>
        <v>0</v>
      </c>
      <c r="M220" s="98" t="str">
        <f>IF(J220&gt;0," ","Falta entrar el precio ofertado")</f>
        <v>Falta entrar el precio ofertado</v>
      </c>
      <c r="N220" s="98">
        <f>IF(M220="Falta entrar el precio ofertado",1,0)</f>
        <v>1</v>
      </c>
    </row>
    <row r="221" spans="2:14" x14ac:dyDescent="0.25">
      <c r="B221" s="46" t="s">
        <v>432</v>
      </c>
      <c r="C221" s="38" t="s">
        <v>433</v>
      </c>
      <c r="D221" s="38"/>
      <c r="E221" s="62"/>
      <c r="F221" s="28"/>
      <c r="G221" s="113"/>
      <c r="H221" s="113"/>
      <c r="I221" s="113"/>
      <c r="J221" s="108"/>
      <c r="K221" s="113"/>
      <c r="L221" s="113"/>
      <c r="M221" s="108"/>
      <c r="N221" s="108"/>
    </row>
    <row r="222" spans="2:14" ht="15" x14ac:dyDescent="0.25">
      <c r="B222" s="45" t="s">
        <v>432</v>
      </c>
      <c r="C222" s="1" t="s">
        <v>434</v>
      </c>
      <c r="D222" s="11" t="s">
        <v>20</v>
      </c>
      <c r="E222" s="78">
        <v>30.8</v>
      </c>
      <c r="F222" s="19">
        <v>1E-4</v>
      </c>
      <c r="G222" s="92">
        <v>0.21</v>
      </c>
      <c r="H222" s="102">
        <f>F222*E222</f>
        <v>3.0800000000000003E-3</v>
      </c>
      <c r="I222" s="103">
        <f t="shared" ref="I222" si="215">H222*(1+G222)</f>
        <v>3.7268000000000002E-3</v>
      </c>
      <c r="J222" s="95"/>
      <c r="K222" s="104">
        <f t="shared" ref="K222" si="216">J222*F222</f>
        <v>0</v>
      </c>
      <c r="L222" s="105">
        <f t="shared" ref="L222" si="217">K222*(1+G222)</f>
        <v>0</v>
      </c>
      <c r="M222" s="98" t="str">
        <f>IF(J222&gt;0," ","Falta entrar el precio ofertado")</f>
        <v>Falta entrar el precio ofertado</v>
      </c>
      <c r="N222" s="98">
        <f>IF(M222="Falta entrar el precio ofertado",1,0)</f>
        <v>1</v>
      </c>
    </row>
    <row r="223" spans="2:14" x14ac:dyDescent="0.25">
      <c r="B223" s="46" t="s">
        <v>435</v>
      </c>
      <c r="C223" s="38" t="s">
        <v>436</v>
      </c>
      <c r="D223" s="38"/>
      <c r="E223" s="62"/>
      <c r="F223" s="28"/>
      <c r="G223" s="113"/>
      <c r="H223" s="113"/>
      <c r="I223" s="113"/>
      <c r="J223" s="108"/>
      <c r="K223" s="113"/>
      <c r="L223" s="113"/>
      <c r="M223" s="108"/>
      <c r="N223" s="108"/>
    </row>
    <row r="224" spans="2:14" ht="15" x14ac:dyDescent="0.25">
      <c r="B224" s="45" t="s">
        <v>435</v>
      </c>
      <c r="C224" s="1" t="s">
        <v>437</v>
      </c>
      <c r="D224" s="11" t="s">
        <v>20</v>
      </c>
      <c r="E224" s="78">
        <v>176</v>
      </c>
      <c r="F224" s="19">
        <v>1E-4</v>
      </c>
      <c r="G224" s="92">
        <v>0.21</v>
      </c>
      <c r="H224" s="102">
        <f>F224*E224</f>
        <v>1.7600000000000001E-2</v>
      </c>
      <c r="I224" s="103">
        <f t="shared" ref="I224" si="218">H224*(1+G224)</f>
        <v>2.1295999999999999E-2</v>
      </c>
      <c r="J224" s="95"/>
      <c r="K224" s="104">
        <f t="shared" ref="K224" si="219">J224*F224</f>
        <v>0</v>
      </c>
      <c r="L224" s="105">
        <f t="shared" ref="L224" si="220">K224*(1+G224)</f>
        <v>0</v>
      </c>
      <c r="M224" s="98" t="str">
        <f>IF(J224&gt;0," ","Falta entrar el precio ofertado")</f>
        <v>Falta entrar el precio ofertado</v>
      </c>
      <c r="N224" s="98">
        <f>IF(M224="Falta entrar el precio ofertado",1,0)</f>
        <v>1</v>
      </c>
    </row>
    <row r="225" spans="2:14" x14ac:dyDescent="0.25">
      <c r="B225" s="7" t="s">
        <v>438</v>
      </c>
      <c r="C225" s="8" t="s">
        <v>439</v>
      </c>
      <c r="D225" s="8"/>
      <c r="E225" s="75"/>
      <c r="F225" s="15"/>
      <c r="G225" s="75"/>
      <c r="H225" s="75"/>
      <c r="I225" s="75"/>
      <c r="J225" s="75"/>
      <c r="K225" s="75"/>
      <c r="L225" s="75"/>
      <c r="M225" s="75"/>
      <c r="N225" s="75"/>
    </row>
    <row r="226" spans="2:14" x14ac:dyDescent="0.25">
      <c r="B226" s="46" t="s">
        <v>440</v>
      </c>
      <c r="C226" s="38" t="s">
        <v>441</v>
      </c>
      <c r="D226" s="38"/>
      <c r="E226" s="62"/>
      <c r="F226" s="28"/>
      <c r="G226" s="113"/>
      <c r="H226" s="113"/>
      <c r="I226" s="113"/>
      <c r="J226" s="108"/>
      <c r="K226" s="113"/>
      <c r="L226" s="113"/>
      <c r="M226" s="108"/>
      <c r="N226" s="108"/>
    </row>
    <row r="227" spans="2:14" s="53" customFormat="1" ht="15" x14ac:dyDescent="0.25">
      <c r="B227" s="54" t="s">
        <v>442</v>
      </c>
      <c r="C227" s="55" t="s">
        <v>443</v>
      </c>
      <c r="D227" s="59" t="s">
        <v>444</v>
      </c>
      <c r="E227" s="78">
        <v>59</v>
      </c>
      <c r="F227" s="19">
        <v>6.5000000000000002E-2</v>
      </c>
      <c r="G227" s="92">
        <v>0.21</v>
      </c>
      <c r="H227" s="93">
        <f>F227*E227</f>
        <v>3.835</v>
      </c>
      <c r="I227" s="94">
        <f t="shared" ref="I227:I229" si="221">H227*(1+G227)</f>
        <v>4.6403499999999998</v>
      </c>
      <c r="J227" s="95"/>
      <c r="K227" s="96">
        <f t="shared" ref="K227:K229" si="222">J227*F227</f>
        <v>0</v>
      </c>
      <c r="L227" s="100">
        <f t="shared" ref="L227:L229" si="223">K227*(1+G227)</f>
        <v>0</v>
      </c>
      <c r="M227" s="98" t="str">
        <f t="shared" ref="M227:M229" si="224">IF(J227&gt;0," ","Falta entrar el precio ofertado")</f>
        <v>Falta entrar el precio ofertado</v>
      </c>
      <c r="N227" s="98">
        <f t="shared" ref="N227:N229" si="225">IF(M227="Falta entrar el precio ofertado",1,0)</f>
        <v>1</v>
      </c>
    </row>
    <row r="228" spans="2:14" s="53" customFormat="1" ht="25.5" x14ac:dyDescent="0.25">
      <c r="B228" s="54" t="s">
        <v>445</v>
      </c>
      <c r="C228" s="55" t="s">
        <v>446</v>
      </c>
      <c r="D228" s="59" t="s">
        <v>444</v>
      </c>
      <c r="E228" s="78">
        <v>69</v>
      </c>
      <c r="F228" s="19">
        <v>5.5E-2</v>
      </c>
      <c r="G228" s="92">
        <v>0.21</v>
      </c>
      <c r="H228" s="93">
        <f>F228*E228</f>
        <v>3.7949999999999999</v>
      </c>
      <c r="I228" s="94">
        <f t="shared" si="221"/>
        <v>4.5919499999999998</v>
      </c>
      <c r="J228" s="95"/>
      <c r="K228" s="96">
        <f t="shared" si="222"/>
        <v>0</v>
      </c>
      <c r="L228" s="100">
        <f t="shared" si="223"/>
        <v>0</v>
      </c>
      <c r="M228" s="98" t="str">
        <f t="shared" si="224"/>
        <v>Falta entrar el precio ofertado</v>
      </c>
      <c r="N228" s="98">
        <f t="shared" si="225"/>
        <v>1</v>
      </c>
    </row>
    <row r="229" spans="2:14" s="53" customFormat="1" ht="15" x14ac:dyDescent="0.25">
      <c r="B229" s="54" t="s">
        <v>447</v>
      </c>
      <c r="C229" s="55" t="s">
        <v>448</v>
      </c>
      <c r="D229" s="59" t="s">
        <v>449</v>
      </c>
      <c r="E229" s="78">
        <v>40</v>
      </c>
      <c r="F229" s="23">
        <v>0.03</v>
      </c>
      <c r="G229" s="92">
        <v>0.21</v>
      </c>
      <c r="H229" s="93">
        <f>F229*E229</f>
        <v>1.2</v>
      </c>
      <c r="I229" s="94">
        <f t="shared" si="221"/>
        <v>1.452</v>
      </c>
      <c r="J229" s="95"/>
      <c r="K229" s="96">
        <f t="shared" si="222"/>
        <v>0</v>
      </c>
      <c r="L229" s="100">
        <f t="shared" si="223"/>
        <v>0</v>
      </c>
      <c r="M229" s="98" t="str">
        <f t="shared" si="224"/>
        <v>Falta entrar el precio ofertado</v>
      </c>
      <c r="N229" s="98">
        <f t="shared" si="225"/>
        <v>1</v>
      </c>
    </row>
    <row r="230" spans="2:14" x14ac:dyDescent="0.25">
      <c r="B230" s="56" t="s">
        <v>450</v>
      </c>
      <c r="C230" s="57" t="s">
        <v>451</v>
      </c>
      <c r="D230" s="38"/>
      <c r="E230" s="62"/>
      <c r="F230" s="28"/>
      <c r="G230" s="113"/>
      <c r="H230" s="113"/>
      <c r="I230" s="113"/>
      <c r="J230" s="108"/>
      <c r="K230" s="113"/>
      <c r="L230" s="113"/>
      <c r="M230" s="108"/>
      <c r="N230" s="108"/>
    </row>
    <row r="231" spans="2:14" ht="76.5" x14ac:dyDescent="0.25">
      <c r="B231" s="49" t="s">
        <v>452</v>
      </c>
      <c r="C231" s="58" t="s">
        <v>453</v>
      </c>
      <c r="D231" s="11" t="s">
        <v>20</v>
      </c>
      <c r="E231" s="59" t="s">
        <v>454</v>
      </c>
      <c r="F231" s="23" t="s">
        <v>455</v>
      </c>
      <c r="G231" s="92" t="s">
        <v>455</v>
      </c>
      <c r="H231" s="94" t="s">
        <v>455</v>
      </c>
      <c r="I231" s="94" t="s">
        <v>455</v>
      </c>
      <c r="J231" s="119" t="s">
        <v>454</v>
      </c>
      <c r="K231" s="96" t="s">
        <v>455</v>
      </c>
      <c r="L231" s="100" t="s">
        <v>455</v>
      </c>
      <c r="M231" s="96" t="s">
        <v>455</v>
      </c>
      <c r="N231" s="100" t="s">
        <v>455</v>
      </c>
    </row>
    <row r="232" spans="2:14" ht="76.5" x14ac:dyDescent="0.25">
      <c r="B232" s="49" t="s">
        <v>456</v>
      </c>
      <c r="C232" s="58" t="s">
        <v>457</v>
      </c>
      <c r="D232" s="11" t="s">
        <v>20</v>
      </c>
      <c r="E232" s="59" t="s">
        <v>454</v>
      </c>
      <c r="F232" s="23" t="s">
        <v>455</v>
      </c>
      <c r="G232" s="92" t="s">
        <v>455</v>
      </c>
      <c r="H232" s="94" t="s">
        <v>455</v>
      </c>
      <c r="I232" s="94" t="s">
        <v>455</v>
      </c>
      <c r="J232" s="119" t="s">
        <v>454</v>
      </c>
      <c r="K232" s="96" t="s">
        <v>455</v>
      </c>
      <c r="L232" s="100" t="s">
        <v>455</v>
      </c>
      <c r="M232" s="96" t="s">
        <v>455</v>
      </c>
      <c r="N232" s="100" t="s">
        <v>455</v>
      </c>
    </row>
    <row r="233" spans="2:14" x14ac:dyDescent="0.25">
      <c r="B233" s="46" t="s">
        <v>458</v>
      </c>
      <c r="C233" s="57" t="s">
        <v>459</v>
      </c>
      <c r="D233" s="38"/>
      <c r="E233" s="62"/>
      <c r="F233" s="28"/>
      <c r="G233" s="113"/>
      <c r="H233" s="113"/>
      <c r="I233" s="113"/>
      <c r="J233" s="108"/>
      <c r="K233" s="113"/>
      <c r="L233" s="113"/>
      <c r="M233" s="108"/>
      <c r="N233" s="108"/>
    </row>
    <row r="234" spans="2:14" ht="76.5" x14ac:dyDescent="0.25">
      <c r="B234" s="5" t="s">
        <v>460</v>
      </c>
      <c r="C234" s="39" t="s">
        <v>461</v>
      </c>
      <c r="D234" s="11" t="s">
        <v>20</v>
      </c>
      <c r="E234" s="59" t="s">
        <v>454</v>
      </c>
      <c r="F234" s="23" t="s">
        <v>455</v>
      </c>
      <c r="G234" s="92" t="s">
        <v>455</v>
      </c>
      <c r="H234" s="94" t="s">
        <v>455</v>
      </c>
      <c r="I234" s="94" t="s">
        <v>455</v>
      </c>
      <c r="J234" s="119" t="s">
        <v>454</v>
      </c>
      <c r="K234" s="96" t="s">
        <v>455</v>
      </c>
      <c r="L234" s="100" t="s">
        <v>455</v>
      </c>
      <c r="M234" s="96" t="s">
        <v>455</v>
      </c>
      <c r="N234" s="100" t="s">
        <v>455</v>
      </c>
    </row>
    <row r="235" spans="2:14" ht="76.5" x14ac:dyDescent="0.25">
      <c r="B235" s="5" t="s">
        <v>462</v>
      </c>
      <c r="C235" s="39" t="s">
        <v>463</v>
      </c>
      <c r="D235" s="11" t="s">
        <v>20</v>
      </c>
      <c r="E235" s="59" t="s">
        <v>454</v>
      </c>
      <c r="F235" s="23" t="s">
        <v>455</v>
      </c>
      <c r="G235" s="92" t="s">
        <v>455</v>
      </c>
      <c r="H235" s="94" t="s">
        <v>455</v>
      </c>
      <c r="I235" s="94" t="s">
        <v>455</v>
      </c>
      <c r="J235" s="119" t="s">
        <v>454</v>
      </c>
      <c r="K235" s="96" t="s">
        <v>455</v>
      </c>
      <c r="L235" s="100" t="s">
        <v>455</v>
      </c>
      <c r="M235" s="96" t="s">
        <v>455</v>
      </c>
      <c r="N235" s="100" t="s">
        <v>455</v>
      </c>
    </row>
    <row r="236" spans="2:14" x14ac:dyDescent="0.25">
      <c r="B236" s="46" t="s">
        <v>464</v>
      </c>
      <c r="C236" s="60" t="s">
        <v>465</v>
      </c>
      <c r="D236" s="38"/>
      <c r="E236" s="62"/>
      <c r="F236" s="28"/>
      <c r="G236" s="113"/>
      <c r="H236" s="113"/>
      <c r="I236" s="113"/>
      <c r="J236" s="108"/>
      <c r="K236" s="113"/>
      <c r="L236" s="113"/>
      <c r="M236" s="108"/>
      <c r="N236" s="108"/>
    </row>
    <row r="237" spans="2:14" ht="38.25" x14ac:dyDescent="0.25">
      <c r="B237" s="5" t="s">
        <v>466</v>
      </c>
      <c r="C237" s="61" t="s">
        <v>465</v>
      </c>
      <c r="D237" s="11" t="s">
        <v>20</v>
      </c>
      <c r="E237" s="78" t="s">
        <v>467</v>
      </c>
      <c r="F237" s="23" t="s">
        <v>455</v>
      </c>
      <c r="G237" s="92" t="s">
        <v>455</v>
      </c>
      <c r="H237" s="94" t="s">
        <v>455</v>
      </c>
      <c r="I237" s="94" t="s">
        <v>455</v>
      </c>
      <c r="J237" s="119" t="s">
        <v>467</v>
      </c>
      <c r="K237" s="96" t="s">
        <v>455</v>
      </c>
      <c r="L237" s="100" t="s">
        <v>455</v>
      </c>
      <c r="M237" s="96" t="s">
        <v>455</v>
      </c>
      <c r="N237" s="100" t="s">
        <v>455</v>
      </c>
    </row>
    <row r="238" spans="2:14" x14ac:dyDescent="0.25">
      <c r="B238" s="46" t="s">
        <v>468</v>
      </c>
      <c r="C238" s="60" t="s">
        <v>469</v>
      </c>
      <c r="D238" s="38"/>
      <c r="E238" s="62"/>
      <c r="F238" s="28"/>
      <c r="G238" s="113"/>
      <c r="H238" s="113"/>
      <c r="I238" s="113"/>
      <c r="J238" s="108"/>
      <c r="K238" s="113"/>
      <c r="L238" s="113"/>
      <c r="M238" s="108"/>
      <c r="N238" s="108"/>
    </row>
    <row r="239" spans="2:14" ht="76.5" x14ac:dyDescent="0.25">
      <c r="B239" s="5" t="s">
        <v>470</v>
      </c>
      <c r="C239" s="58" t="s">
        <v>469</v>
      </c>
      <c r="D239" s="11" t="s">
        <v>20</v>
      </c>
      <c r="E239" s="78" t="s">
        <v>471</v>
      </c>
      <c r="F239" s="23" t="s">
        <v>455</v>
      </c>
      <c r="G239" s="92" t="s">
        <v>455</v>
      </c>
      <c r="H239" s="94" t="s">
        <v>455</v>
      </c>
      <c r="I239" s="94" t="s">
        <v>455</v>
      </c>
      <c r="J239" s="119" t="s">
        <v>471</v>
      </c>
      <c r="K239" s="96" t="s">
        <v>455</v>
      </c>
      <c r="L239" s="100" t="s">
        <v>455</v>
      </c>
      <c r="M239" s="96" t="s">
        <v>455</v>
      </c>
      <c r="N239" s="100" t="s">
        <v>455</v>
      </c>
    </row>
    <row r="240" spans="2:14" x14ac:dyDescent="0.25">
      <c r="B240" s="46" t="s">
        <v>472</v>
      </c>
      <c r="C240" s="31" t="s">
        <v>473</v>
      </c>
      <c r="D240" s="38"/>
      <c r="E240" s="62"/>
      <c r="F240" s="28"/>
      <c r="G240" s="113"/>
      <c r="H240" s="113"/>
      <c r="I240" s="113"/>
      <c r="J240" s="108"/>
      <c r="K240" s="113"/>
      <c r="L240" s="113"/>
      <c r="M240" s="108"/>
      <c r="N240" s="108"/>
    </row>
    <row r="241" spans="1:14" x14ac:dyDescent="0.25">
      <c r="B241" s="48" t="s">
        <v>474</v>
      </c>
      <c r="C241" s="32" t="s">
        <v>475</v>
      </c>
      <c r="D241" s="32"/>
      <c r="E241" s="86"/>
      <c r="F241" s="27"/>
      <c r="G241" s="111"/>
      <c r="H241" s="112"/>
      <c r="I241" s="112"/>
      <c r="J241" s="112"/>
      <c r="K241" s="112"/>
      <c r="L241" s="112"/>
      <c r="M241" s="101"/>
      <c r="N241" s="101"/>
    </row>
    <row r="242" spans="1:14" ht="15" x14ac:dyDescent="0.25">
      <c r="B242" s="49" t="s">
        <v>476</v>
      </c>
      <c r="C242" s="58" t="s">
        <v>477</v>
      </c>
      <c r="D242" s="11" t="s">
        <v>20</v>
      </c>
      <c r="E242" s="78">
        <v>2720</v>
      </c>
      <c r="F242" s="23">
        <v>0.04</v>
      </c>
      <c r="G242" s="92">
        <v>0.21</v>
      </c>
      <c r="H242" s="93">
        <f>F242*E242</f>
        <v>108.8</v>
      </c>
      <c r="I242" s="94">
        <f t="shared" ref="I242" si="226">H242*(1+G242)</f>
        <v>131.648</v>
      </c>
      <c r="J242" s="95"/>
      <c r="K242" s="96">
        <f t="shared" ref="K242" si="227">J242*F242</f>
        <v>0</v>
      </c>
      <c r="L242" s="100">
        <f t="shared" ref="L242" si="228">K242*(1+G242)</f>
        <v>0</v>
      </c>
      <c r="M242" s="98" t="str">
        <f>IF(J242&gt;0," ","Falta entrar el precio ofertado")</f>
        <v>Falta entrar el precio ofertado</v>
      </c>
      <c r="N242" s="98">
        <f>IF(M242="Falta entrar el precio ofertado",1,0)</f>
        <v>1</v>
      </c>
    </row>
    <row r="243" spans="1:14" ht="76.5" x14ac:dyDescent="0.25">
      <c r="B243" s="49" t="s">
        <v>478</v>
      </c>
      <c r="C243" s="1" t="s">
        <v>479</v>
      </c>
      <c r="D243" s="11" t="s">
        <v>20</v>
      </c>
      <c r="E243" s="78" t="s">
        <v>471</v>
      </c>
      <c r="F243" s="23" t="s">
        <v>455</v>
      </c>
      <c r="G243" s="92" t="s">
        <v>455</v>
      </c>
      <c r="H243" s="94" t="s">
        <v>455</v>
      </c>
      <c r="I243" s="94" t="s">
        <v>455</v>
      </c>
      <c r="J243" s="119" t="s">
        <v>471</v>
      </c>
      <c r="K243" s="96" t="s">
        <v>455</v>
      </c>
      <c r="L243" s="100" t="s">
        <v>455</v>
      </c>
      <c r="M243" s="96" t="s">
        <v>455</v>
      </c>
      <c r="N243" s="100" t="s">
        <v>455</v>
      </c>
    </row>
    <row r="244" spans="1:14" x14ac:dyDescent="0.25">
      <c r="B244" s="48" t="s">
        <v>480</v>
      </c>
      <c r="C244" s="32" t="s">
        <v>481</v>
      </c>
      <c r="D244" s="32"/>
      <c r="E244" s="86"/>
      <c r="F244" s="27"/>
      <c r="G244" s="114"/>
      <c r="H244" s="114"/>
      <c r="I244" s="114"/>
      <c r="J244" s="112"/>
      <c r="K244" s="112"/>
      <c r="L244" s="112"/>
      <c r="M244" s="101"/>
      <c r="N244" s="101"/>
    </row>
    <row r="245" spans="1:14" ht="76.5" x14ac:dyDescent="0.25">
      <c r="B245" s="49" t="s">
        <v>480</v>
      </c>
      <c r="C245" s="1" t="s">
        <v>481</v>
      </c>
      <c r="D245" s="11" t="s">
        <v>20</v>
      </c>
      <c r="E245" s="78" t="s">
        <v>471</v>
      </c>
      <c r="F245" s="23" t="s">
        <v>455</v>
      </c>
      <c r="G245" s="92" t="s">
        <v>455</v>
      </c>
      <c r="H245" s="94" t="s">
        <v>455</v>
      </c>
      <c r="I245" s="94" t="s">
        <v>455</v>
      </c>
      <c r="J245" s="119" t="s">
        <v>471</v>
      </c>
      <c r="K245" s="96" t="s">
        <v>455</v>
      </c>
      <c r="L245" s="100" t="s">
        <v>455</v>
      </c>
      <c r="M245" s="96" t="s">
        <v>455</v>
      </c>
      <c r="N245" s="100" t="s">
        <v>455</v>
      </c>
    </row>
    <row r="246" spans="1:14" x14ac:dyDescent="0.25">
      <c r="B246" s="48" t="s">
        <v>482</v>
      </c>
      <c r="C246" s="32" t="s">
        <v>483</v>
      </c>
      <c r="D246" s="32"/>
      <c r="E246" s="86"/>
      <c r="F246" s="27"/>
      <c r="G246" s="111"/>
      <c r="H246" s="112"/>
      <c r="I246" s="112"/>
      <c r="J246" s="112"/>
      <c r="K246" s="112"/>
      <c r="L246" s="112"/>
      <c r="M246" s="101"/>
      <c r="N246" s="101"/>
    </row>
    <row r="247" spans="1:14" ht="76.5" x14ac:dyDescent="0.25">
      <c r="B247" s="49" t="s">
        <v>484</v>
      </c>
      <c r="C247" s="1" t="s">
        <v>485</v>
      </c>
      <c r="D247" s="11" t="s">
        <v>20</v>
      </c>
      <c r="E247" s="78">
        <v>276</v>
      </c>
      <c r="F247" s="19">
        <v>0.04</v>
      </c>
      <c r="G247" s="92" t="s">
        <v>455</v>
      </c>
      <c r="H247" s="94" t="s">
        <v>455</v>
      </c>
      <c r="I247" s="94" t="s">
        <v>455</v>
      </c>
      <c r="J247" s="119" t="s">
        <v>471</v>
      </c>
      <c r="K247" s="96" t="s">
        <v>455</v>
      </c>
      <c r="L247" s="100" t="s">
        <v>455</v>
      </c>
      <c r="M247" s="96" t="s">
        <v>455</v>
      </c>
      <c r="N247" s="100" t="s">
        <v>455</v>
      </c>
    </row>
    <row r="248" spans="1:14" ht="153" x14ac:dyDescent="0.25">
      <c r="B248" s="49" t="s">
        <v>486</v>
      </c>
      <c r="C248" s="1" t="s">
        <v>487</v>
      </c>
      <c r="D248" s="11" t="s">
        <v>20</v>
      </c>
      <c r="E248" s="78" t="s">
        <v>488</v>
      </c>
      <c r="F248" s="19" t="s">
        <v>455</v>
      </c>
      <c r="G248" s="92" t="s">
        <v>455</v>
      </c>
      <c r="H248" s="94" t="s">
        <v>455</v>
      </c>
      <c r="I248" s="94" t="s">
        <v>455</v>
      </c>
      <c r="J248" s="119" t="s">
        <v>488</v>
      </c>
      <c r="K248" s="96" t="s">
        <v>455</v>
      </c>
      <c r="L248" s="100" t="s">
        <v>455</v>
      </c>
      <c r="M248" s="96" t="s">
        <v>455</v>
      </c>
      <c r="N248" s="100" t="s">
        <v>455</v>
      </c>
    </row>
    <row r="249" spans="1:14" ht="15" x14ac:dyDescent="0.25">
      <c r="A249" s="53"/>
      <c r="B249" s="49" t="s">
        <v>489</v>
      </c>
      <c r="C249" s="1" t="s">
        <v>490</v>
      </c>
      <c r="D249" s="11" t="s">
        <v>20</v>
      </c>
      <c r="E249" s="78">
        <v>118</v>
      </c>
      <c r="F249" s="19">
        <v>0.04</v>
      </c>
      <c r="G249" s="92">
        <v>0.21</v>
      </c>
      <c r="H249" s="93">
        <f>F249*E249</f>
        <v>4.72</v>
      </c>
      <c r="I249" s="94">
        <f t="shared" ref="I249" si="229">H249*(1+G249)</f>
        <v>5.7111999999999998</v>
      </c>
      <c r="J249" s="95"/>
      <c r="K249" s="96">
        <f t="shared" ref="K249" si="230">J249*F249</f>
        <v>0</v>
      </c>
      <c r="L249" s="100">
        <f t="shared" ref="L249" si="231">K249*(1+G249)</f>
        <v>0</v>
      </c>
      <c r="M249" s="98" t="str">
        <f>IF(J249&gt;0," ","Falta entrar el precio ofertado")</f>
        <v>Falta entrar el precio ofertado</v>
      </c>
      <c r="N249" s="98">
        <f>IF(M249="Falta entrar el precio ofertado",1,0)</f>
        <v>1</v>
      </c>
    </row>
    <row r="250" spans="1:14" ht="15" x14ac:dyDescent="0.25">
      <c r="A250" s="53"/>
      <c r="B250" s="49" t="s">
        <v>491</v>
      </c>
      <c r="C250" s="1" t="s">
        <v>492</v>
      </c>
      <c r="D250" s="11" t="s">
        <v>20</v>
      </c>
      <c r="E250" s="78">
        <v>236</v>
      </c>
      <c r="F250" s="19">
        <v>0.04</v>
      </c>
      <c r="G250" s="92">
        <v>0.21</v>
      </c>
      <c r="H250" s="93">
        <f>F250*E250</f>
        <v>9.44</v>
      </c>
      <c r="I250" s="94">
        <f t="shared" ref="I250" si="232">H250*(1+G250)</f>
        <v>11.4224</v>
      </c>
      <c r="J250" s="95"/>
      <c r="K250" s="96">
        <f t="shared" ref="K250" si="233">J250*F250</f>
        <v>0</v>
      </c>
      <c r="L250" s="100">
        <f t="shared" ref="L250" si="234">K250*(1+G250)</f>
        <v>0</v>
      </c>
      <c r="M250" s="98" t="str">
        <f>IF(J250&gt;0," ","Falta entrar el precio ofertado")</f>
        <v>Falta entrar el precio ofertado</v>
      </c>
      <c r="N250" s="98">
        <f>IF(M250="Falta entrar el precio ofertado",1,0)</f>
        <v>1</v>
      </c>
    </row>
    <row r="251" spans="1:14" x14ac:dyDescent="0.25">
      <c r="A251" s="53"/>
      <c r="B251" s="48" t="s">
        <v>493</v>
      </c>
      <c r="C251" s="32" t="s">
        <v>494</v>
      </c>
      <c r="D251" s="32"/>
      <c r="E251" s="86"/>
      <c r="F251" s="27"/>
      <c r="G251" s="111"/>
      <c r="H251" s="112"/>
      <c r="I251" s="112"/>
      <c r="J251" s="112"/>
      <c r="K251" s="112"/>
      <c r="L251" s="112"/>
      <c r="M251" s="101"/>
      <c r="N251" s="101"/>
    </row>
    <row r="252" spans="1:14" ht="15" x14ac:dyDescent="0.25">
      <c r="A252" s="53"/>
      <c r="B252" s="49" t="s">
        <v>493</v>
      </c>
      <c r="C252" s="1" t="s">
        <v>495</v>
      </c>
      <c r="D252" s="11" t="s">
        <v>20</v>
      </c>
      <c r="E252" s="78">
        <v>118</v>
      </c>
      <c r="F252" s="19">
        <v>0.04</v>
      </c>
      <c r="G252" s="92">
        <v>0.21</v>
      </c>
      <c r="H252" s="93">
        <f>F252*E252</f>
        <v>4.72</v>
      </c>
      <c r="I252" s="94">
        <f t="shared" ref="I252" si="235">H252*(1+G252)</f>
        <v>5.7111999999999998</v>
      </c>
      <c r="J252" s="95"/>
      <c r="K252" s="96">
        <f t="shared" ref="K252" si="236">J252*F252</f>
        <v>0</v>
      </c>
      <c r="L252" s="100">
        <f t="shared" ref="L252" si="237">K252*(1+G252)</f>
        <v>0</v>
      </c>
      <c r="M252" s="98" t="str">
        <f>IF(J252&gt;0," ","Falta entrar el precio ofertado")</f>
        <v>Falta entrar el precio ofertado</v>
      </c>
      <c r="N252" s="98">
        <f>IF(M252="Falta entrar el precio ofertado",1,0)</f>
        <v>1</v>
      </c>
    </row>
    <row r="253" spans="1:14" x14ac:dyDescent="0.25">
      <c r="B253" s="48" t="s">
        <v>496</v>
      </c>
      <c r="C253" s="32" t="s">
        <v>497</v>
      </c>
      <c r="D253" s="32"/>
      <c r="E253" s="86"/>
      <c r="F253" s="27"/>
      <c r="G253" s="111"/>
      <c r="H253" s="112"/>
      <c r="I253" s="112"/>
      <c r="J253" s="112"/>
      <c r="K253" s="112"/>
      <c r="L253" s="112"/>
      <c r="M253" s="101"/>
      <c r="N253" s="101"/>
    </row>
    <row r="254" spans="1:14" ht="51" x14ac:dyDescent="0.25">
      <c r="B254" s="49" t="s">
        <v>498</v>
      </c>
      <c r="C254" s="1" t="s">
        <v>499</v>
      </c>
      <c r="D254" s="11" t="s">
        <v>20</v>
      </c>
      <c r="E254" s="78" t="s">
        <v>467</v>
      </c>
      <c r="F254" s="19" t="s">
        <v>455</v>
      </c>
      <c r="G254" s="92" t="s">
        <v>455</v>
      </c>
      <c r="H254" s="94" t="s">
        <v>455</v>
      </c>
      <c r="I254" s="94" t="s">
        <v>455</v>
      </c>
      <c r="J254" s="119" t="s">
        <v>500</v>
      </c>
      <c r="K254" s="96" t="s">
        <v>455</v>
      </c>
      <c r="L254" s="100" t="s">
        <v>455</v>
      </c>
      <c r="M254" s="96" t="s">
        <v>455</v>
      </c>
      <c r="N254" s="100" t="s">
        <v>455</v>
      </c>
    </row>
    <row r="255" spans="1:14" ht="51" x14ac:dyDescent="0.25">
      <c r="B255" s="49" t="s">
        <v>501</v>
      </c>
      <c r="C255" s="1" t="s">
        <v>502</v>
      </c>
      <c r="D255" s="11" t="s">
        <v>20</v>
      </c>
      <c r="E255" s="78" t="s">
        <v>467</v>
      </c>
      <c r="F255" s="19" t="s">
        <v>455</v>
      </c>
      <c r="G255" s="92" t="s">
        <v>455</v>
      </c>
      <c r="H255" s="94" t="s">
        <v>455</v>
      </c>
      <c r="I255" s="94" t="s">
        <v>455</v>
      </c>
      <c r="J255" s="119" t="s">
        <v>500</v>
      </c>
      <c r="K255" s="96" t="s">
        <v>455</v>
      </c>
      <c r="L255" s="100" t="s">
        <v>455</v>
      </c>
      <c r="M255" s="96" t="s">
        <v>455</v>
      </c>
      <c r="N255" s="100" t="s">
        <v>455</v>
      </c>
    </row>
    <row r="256" spans="1:14" ht="153" x14ac:dyDescent="0.25">
      <c r="B256" s="49" t="s">
        <v>503</v>
      </c>
      <c r="C256" s="1" t="s">
        <v>504</v>
      </c>
      <c r="D256" s="11" t="s">
        <v>20</v>
      </c>
      <c r="E256" s="78" t="s">
        <v>488</v>
      </c>
      <c r="F256" s="19" t="s">
        <v>455</v>
      </c>
      <c r="G256" s="92" t="s">
        <v>455</v>
      </c>
      <c r="H256" s="94" t="s">
        <v>455</v>
      </c>
      <c r="I256" s="94" t="s">
        <v>455</v>
      </c>
      <c r="J256" s="119" t="s">
        <v>488</v>
      </c>
      <c r="K256" s="96" t="s">
        <v>455</v>
      </c>
      <c r="L256" s="100" t="s">
        <v>455</v>
      </c>
      <c r="M256" s="96" t="s">
        <v>455</v>
      </c>
      <c r="N256" s="100" t="s">
        <v>455</v>
      </c>
    </row>
    <row r="257" spans="2:14" ht="38.25" x14ac:dyDescent="0.25">
      <c r="B257" s="49" t="s">
        <v>505</v>
      </c>
      <c r="C257" s="1" t="s">
        <v>506</v>
      </c>
      <c r="D257" s="11" t="s">
        <v>20</v>
      </c>
      <c r="E257" s="78" t="s">
        <v>507</v>
      </c>
      <c r="F257" s="19" t="s">
        <v>455</v>
      </c>
      <c r="G257" s="92" t="s">
        <v>455</v>
      </c>
      <c r="H257" s="94" t="s">
        <v>455</v>
      </c>
      <c r="I257" s="94" t="s">
        <v>455</v>
      </c>
      <c r="J257" s="119" t="s">
        <v>507</v>
      </c>
      <c r="K257" s="96" t="s">
        <v>455</v>
      </c>
      <c r="L257" s="100" t="s">
        <v>455</v>
      </c>
      <c r="M257" s="96" t="s">
        <v>455</v>
      </c>
      <c r="N257" s="100" t="s">
        <v>455</v>
      </c>
    </row>
    <row r="258" spans="2:14" x14ac:dyDescent="0.25">
      <c r="B258" s="46" t="s">
        <v>508</v>
      </c>
      <c r="C258" s="31" t="s">
        <v>509</v>
      </c>
      <c r="D258" s="38"/>
      <c r="E258" s="62"/>
      <c r="F258" s="28"/>
      <c r="G258" s="113"/>
      <c r="H258" s="113"/>
      <c r="I258" s="113"/>
      <c r="J258" s="108"/>
      <c r="K258" s="113"/>
      <c r="L258" s="113"/>
      <c r="M258" s="108"/>
      <c r="N258" s="108"/>
    </row>
    <row r="259" spans="2:14" x14ac:dyDescent="0.25">
      <c r="B259" s="40" t="s">
        <v>510</v>
      </c>
      <c r="C259" s="32" t="s">
        <v>511</v>
      </c>
      <c r="D259" s="32"/>
      <c r="E259" s="79"/>
      <c r="F259" s="20"/>
      <c r="G259" s="99"/>
      <c r="H259" s="99"/>
      <c r="I259" s="99"/>
      <c r="J259" s="99"/>
      <c r="K259" s="99"/>
      <c r="L259" s="99"/>
      <c r="M259" s="101"/>
      <c r="N259" s="101"/>
    </row>
    <row r="260" spans="2:14" ht="15" x14ac:dyDescent="0.25">
      <c r="B260" s="5" t="s">
        <v>512</v>
      </c>
      <c r="C260" s="1" t="s">
        <v>513</v>
      </c>
      <c r="D260" s="11" t="s">
        <v>20</v>
      </c>
      <c r="E260" s="117">
        <v>2048</v>
      </c>
      <c r="F260" s="19">
        <v>0.04</v>
      </c>
      <c r="G260" s="92">
        <v>0.21</v>
      </c>
      <c r="H260" s="93">
        <f>F260*E260</f>
        <v>81.92</v>
      </c>
      <c r="I260" s="94">
        <f t="shared" ref="I260" si="238">H260*(1+G260)</f>
        <v>99.123199999999997</v>
      </c>
      <c r="J260" s="95"/>
      <c r="K260" s="96">
        <f t="shared" ref="K260" si="239">J260*F260</f>
        <v>0</v>
      </c>
      <c r="L260" s="100">
        <f t="shared" ref="L260" si="240">K260*(1+G260)</f>
        <v>0</v>
      </c>
      <c r="M260" s="98" t="str">
        <f>IF(J260&gt;0," ","Falta entrar el precio ofertado")</f>
        <v>Falta entrar el precio ofertado</v>
      </c>
      <c r="N260" s="98">
        <f>IF(M260="Falta entrar el precio ofertado",1,0)</f>
        <v>1</v>
      </c>
    </row>
    <row r="261" spans="2:14" x14ac:dyDescent="0.25">
      <c r="B261" s="40" t="s">
        <v>514</v>
      </c>
      <c r="C261" s="32" t="s">
        <v>515</v>
      </c>
      <c r="D261" s="32"/>
      <c r="E261" s="79"/>
      <c r="F261" s="20"/>
      <c r="G261" s="99"/>
      <c r="H261" s="99"/>
      <c r="I261" s="99"/>
      <c r="J261" s="99"/>
      <c r="K261" s="99"/>
      <c r="L261" s="99"/>
      <c r="M261" s="101"/>
      <c r="N261" s="101"/>
    </row>
    <row r="262" spans="2:14" ht="51" x14ac:dyDescent="0.25">
      <c r="B262" s="5" t="s">
        <v>514</v>
      </c>
      <c r="C262" s="1" t="s">
        <v>515</v>
      </c>
      <c r="D262" s="11" t="s">
        <v>20</v>
      </c>
      <c r="E262" s="78" t="s">
        <v>467</v>
      </c>
      <c r="F262" s="19" t="s">
        <v>455</v>
      </c>
      <c r="G262" s="92" t="s">
        <v>455</v>
      </c>
      <c r="H262" s="94" t="s">
        <v>455</v>
      </c>
      <c r="I262" s="94" t="s">
        <v>455</v>
      </c>
      <c r="J262" s="119" t="s">
        <v>500</v>
      </c>
      <c r="K262" s="96" t="s">
        <v>455</v>
      </c>
      <c r="L262" s="100" t="s">
        <v>455</v>
      </c>
      <c r="M262" s="96" t="s">
        <v>455</v>
      </c>
      <c r="N262" s="100" t="s">
        <v>455</v>
      </c>
    </row>
    <row r="263" spans="2:14" x14ac:dyDescent="0.25">
      <c r="B263" s="40" t="s">
        <v>516</v>
      </c>
      <c r="C263" s="32" t="s">
        <v>517</v>
      </c>
      <c r="D263" s="32"/>
      <c r="E263" s="79"/>
      <c r="F263" s="20"/>
      <c r="G263" s="99"/>
      <c r="H263" s="99"/>
      <c r="I263" s="99"/>
      <c r="J263" s="99"/>
      <c r="K263" s="99"/>
      <c r="L263" s="99"/>
      <c r="M263" s="101"/>
      <c r="N263" s="101"/>
    </row>
    <row r="264" spans="2:14" ht="76.5" x14ac:dyDescent="0.25">
      <c r="B264" s="50" t="s">
        <v>516</v>
      </c>
      <c r="C264" s="1" t="s">
        <v>517</v>
      </c>
      <c r="D264" s="11" t="s">
        <v>20</v>
      </c>
      <c r="E264" s="78" t="s">
        <v>471</v>
      </c>
      <c r="F264" s="19" t="s">
        <v>455</v>
      </c>
      <c r="G264" s="92" t="s">
        <v>455</v>
      </c>
      <c r="H264" s="94" t="s">
        <v>455</v>
      </c>
      <c r="I264" s="94" t="s">
        <v>455</v>
      </c>
      <c r="J264" s="119" t="s">
        <v>471</v>
      </c>
      <c r="K264" s="96" t="s">
        <v>455</v>
      </c>
      <c r="L264" s="100" t="s">
        <v>455</v>
      </c>
      <c r="M264" s="96" t="s">
        <v>455</v>
      </c>
      <c r="N264" s="100" t="s">
        <v>455</v>
      </c>
    </row>
    <row r="265" spans="2:14" x14ac:dyDescent="0.25">
      <c r="B265" s="46" t="s">
        <v>518</v>
      </c>
      <c r="C265" s="31" t="s">
        <v>519</v>
      </c>
      <c r="D265" s="38"/>
      <c r="E265" s="62"/>
      <c r="F265" s="28"/>
      <c r="G265" s="113"/>
      <c r="H265" s="113"/>
      <c r="I265" s="113"/>
      <c r="J265" s="108"/>
      <c r="K265" s="113"/>
      <c r="L265" s="113"/>
      <c r="M265" s="108"/>
      <c r="N265" s="108"/>
    </row>
    <row r="266" spans="2:14" ht="51" x14ac:dyDescent="0.25">
      <c r="B266" s="5" t="s">
        <v>520</v>
      </c>
      <c r="C266" s="1" t="s">
        <v>521</v>
      </c>
      <c r="D266" s="11" t="s">
        <v>20</v>
      </c>
      <c r="E266" s="78" t="s">
        <v>467</v>
      </c>
      <c r="F266" s="19" t="s">
        <v>455</v>
      </c>
      <c r="G266" s="92" t="s">
        <v>455</v>
      </c>
      <c r="H266" s="94" t="s">
        <v>455</v>
      </c>
      <c r="I266" s="94" t="s">
        <v>455</v>
      </c>
      <c r="J266" s="119" t="s">
        <v>500</v>
      </c>
      <c r="K266" s="96" t="s">
        <v>455</v>
      </c>
      <c r="L266" s="100" t="s">
        <v>455</v>
      </c>
      <c r="M266" s="96" t="s">
        <v>455</v>
      </c>
      <c r="N266" s="100" t="s">
        <v>455</v>
      </c>
    </row>
    <row r="267" spans="2:14" ht="51" x14ac:dyDescent="0.25">
      <c r="B267" s="5" t="s">
        <v>522</v>
      </c>
      <c r="C267" s="1" t="s">
        <v>523</v>
      </c>
      <c r="D267" s="11" t="s">
        <v>20</v>
      </c>
      <c r="E267" s="78" t="s">
        <v>467</v>
      </c>
      <c r="F267" s="19" t="s">
        <v>455</v>
      </c>
      <c r="G267" s="92" t="s">
        <v>455</v>
      </c>
      <c r="H267" s="94" t="s">
        <v>455</v>
      </c>
      <c r="I267" s="94" t="s">
        <v>455</v>
      </c>
      <c r="J267" s="119" t="s">
        <v>500</v>
      </c>
      <c r="K267" s="96" t="s">
        <v>455</v>
      </c>
      <c r="L267" s="100" t="s">
        <v>455</v>
      </c>
      <c r="M267" s="96" t="s">
        <v>455</v>
      </c>
      <c r="N267" s="100" t="s">
        <v>455</v>
      </c>
    </row>
    <row r="268" spans="2:14" ht="51" x14ac:dyDescent="0.25">
      <c r="B268" s="5" t="s">
        <v>524</v>
      </c>
      <c r="C268" s="1" t="s">
        <v>525</v>
      </c>
      <c r="D268" s="11" t="s">
        <v>20</v>
      </c>
      <c r="E268" s="78" t="s">
        <v>467</v>
      </c>
      <c r="F268" s="19" t="s">
        <v>455</v>
      </c>
      <c r="G268" s="92" t="s">
        <v>455</v>
      </c>
      <c r="H268" s="94" t="s">
        <v>455</v>
      </c>
      <c r="I268" s="94" t="s">
        <v>455</v>
      </c>
      <c r="J268" s="119" t="s">
        <v>500</v>
      </c>
      <c r="K268" s="96" t="s">
        <v>455</v>
      </c>
      <c r="L268" s="100" t="s">
        <v>455</v>
      </c>
      <c r="M268" s="96" t="s">
        <v>455</v>
      </c>
      <c r="N268" s="100" t="s">
        <v>455</v>
      </c>
    </row>
    <row r="269" spans="2:14" ht="153" x14ac:dyDescent="0.25">
      <c r="B269" s="5" t="s">
        <v>526</v>
      </c>
      <c r="C269" s="1" t="s">
        <v>527</v>
      </c>
      <c r="D269" s="11" t="s">
        <v>20</v>
      </c>
      <c r="E269" s="78" t="s">
        <v>488</v>
      </c>
      <c r="F269" s="19" t="s">
        <v>455</v>
      </c>
      <c r="G269" s="92" t="s">
        <v>455</v>
      </c>
      <c r="H269" s="94" t="s">
        <v>455</v>
      </c>
      <c r="I269" s="94" t="s">
        <v>455</v>
      </c>
      <c r="J269" s="119" t="s">
        <v>488</v>
      </c>
      <c r="K269" s="96" t="s">
        <v>455</v>
      </c>
      <c r="L269" s="100" t="s">
        <v>455</v>
      </c>
      <c r="M269" s="96" t="s">
        <v>455</v>
      </c>
      <c r="N269" s="100" t="s">
        <v>455</v>
      </c>
    </row>
    <row r="270" spans="2:14" x14ac:dyDescent="0.25">
      <c r="B270" s="46" t="s">
        <v>528</v>
      </c>
      <c r="C270" s="31" t="s">
        <v>529</v>
      </c>
      <c r="D270" s="38"/>
      <c r="E270" s="62"/>
      <c r="F270" s="28"/>
      <c r="G270" s="113"/>
      <c r="H270" s="113"/>
      <c r="I270" s="113"/>
      <c r="J270" s="108"/>
      <c r="K270" s="113"/>
      <c r="L270" s="113"/>
      <c r="M270" s="108"/>
      <c r="N270" s="108"/>
    </row>
    <row r="271" spans="2:14" ht="51" x14ac:dyDescent="0.25">
      <c r="B271" s="5" t="s">
        <v>530</v>
      </c>
      <c r="C271" s="1" t="s">
        <v>529</v>
      </c>
      <c r="D271" s="11" t="s">
        <v>531</v>
      </c>
      <c r="E271" s="78" t="s">
        <v>467</v>
      </c>
      <c r="F271" s="19" t="s">
        <v>455</v>
      </c>
      <c r="G271" s="92" t="s">
        <v>455</v>
      </c>
      <c r="H271" s="94" t="s">
        <v>455</v>
      </c>
      <c r="I271" s="94" t="s">
        <v>455</v>
      </c>
      <c r="J271" s="119" t="s">
        <v>500</v>
      </c>
      <c r="K271" s="96" t="s">
        <v>455</v>
      </c>
      <c r="L271" s="100" t="s">
        <v>455</v>
      </c>
      <c r="M271" s="96" t="s">
        <v>455</v>
      </c>
      <c r="N271" s="100" t="s">
        <v>455</v>
      </c>
    </row>
    <row r="272" spans="2:14" x14ac:dyDescent="0.25">
      <c r="B272" s="46" t="s">
        <v>532</v>
      </c>
      <c r="C272" s="31" t="s">
        <v>533</v>
      </c>
      <c r="D272" s="38"/>
      <c r="E272" s="83"/>
      <c r="F272" s="25"/>
      <c r="G272" s="108"/>
      <c r="H272" s="108"/>
      <c r="I272" s="108"/>
      <c r="J272" s="108"/>
      <c r="K272" s="108"/>
      <c r="L272" s="108"/>
      <c r="M272" s="108"/>
      <c r="N272" s="108"/>
    </row>
    <row r="273" spans="1:14" ht="229.15" customHeight="1" x14ac:dyDescent="0.25">
      <c r="A273" s="118"/>
      <c r="B273" s="5" t="s">
        <v>532</v>
      </c>
      <c r="C273" s="39" t="s">
        <v>534</v>
      </c>
      <c r="D273" s="11" t="s">
        <v>20</v>
      </c>
      <c r="E273" s="117">
        <v>1573.3333333333333</v>
      </c>
      <c r="F273" s="19">
        <v>0.1</v>
      </c>
      <c r="G273" s="92">
        <v>0.21</v>
      </c>
      <c r="H273" s="93">
        <f>F273*E273</f>
        <v>157.33333333333334</v>
      </c>
      <c r="I273" s="94">
        <f t="shared" ref="I273" si="241">H273*(1+G273)</f>
        <v>190.37333333333333</v>
      </c>
      <c r="J273" s="95"/>
      <c r="K273" s="96">
        <f t="shared" ref="K273" si="242">J273*F273</f>
        <v>0</v>
      </c>
      <c r="L273" s="100">
        <f t="shared" ref="L273" si="243">K273*(1+G273)</f>
        <v>0</v>
      </c>
      <c r="M273" s="98" t="str">
        <f>IF(J273&gt;0," ","Falta entrar el precio ofertado")</f>
        <v>Falta entrar el precio ofertado</v>
      </c>
      <c r="N273" s="98">
        <f>IF(M273="Falta entrar el precio ofertado",1,0)</f>
        <v>1</v>
      </c>
    </row>
    <row r="274" spans="1:14" x14ac:dyDescent="0.25">
      <c r="B274" s="46" t="s">
        <v>535</v>
      </c>
      <c r="C274" s="31" t="s">
        <v>536</v>
      </c>
      <c r="D274" s="38"/>
      <c r="E274" s="83"/>
      <c r="F274" s="25"/>
      <c r="G274" s="108"/>
      <c r="H274" s="108"/>
      <c r="I274" s="108"/>
      <c r="J274" s="108"/>
      <c r="K274" s="108"/>
      <c r="L274" s="108"/>
      <c r="M274" s="108"/>
      <c r="N274" s="108"/>
    </row>
    <row r="275" spans="1:14" ht="76.5" x14ac:dyDescent="0.25">
      <c r="B275" s="5" t="s">
        <v>537</v>
      </c>
      <c r="C275" s="1" t="s">
        <v>536</v>
      </c>
      <c r="D275" s="11" t="s">
        <v>455</v>
      </c>
      <c r="E275" s="78" t="s">
        <v>471</v>
      </c>
      <c r="F275" s="19" t="s">
        <v>455</v>
      </c>
      <c r="G275" s="92" t="s">
        <v>455</v>
      </c>
      <c r="H275" s="94" t="s">
        <v>455</v>
      </c>
      <c r="I275" s="94" t="s">
        <v>455</v>
      </c>
      <c r="J275" s="119" t="s">
        <v>471</v>
      </c>
      <c r="K275" s="96" t="s">
        <v>455</v>
      </c>
      <c r="L275" s="100" t="s">
        <v>455</v>
      </c>
      <c r="M275" s="96" t="s">
        <v>455</v>
      </c>
      <c r="N275" s="100" t="s">
        <v>455</v>
      </c>
    </row>
    <row r="276" spans="1:14" x14ac:dyDescent="0.25">
      <c r="B276" s="46" t="s">
        <v>538</v>
      </c>
      <c r="C276" s="31" t="s">
        <v>539</v>
      </c>
      <c r="D276" s="38"/>
      <c r="E276" s="83"/>
      <c r="F276" s="25"/>
      <c r="G276" s="108"/>
      <c r="H276" s="108"/>
      <c r="I276" s="108"/>
      <c r="J276" s="108"/>
      <c r="K276" s="108"/>
      <c r="L276" s="108"/>
      <c r="M276" s="108"/>
      <c r="N276" s="108"/>
    </row>
    <row r="277" spans="1:14" ht="153" x14ac:dyDescent="0.25">
      <c r="B277" s="5" t="s">
        <v>538</v>
      </c>
      <c r="C277" s="1" t="s">
        <v>539</v>
      </c>
      <c r="D277" s="11" t="s">
        <v>455</v>
      </c>
      <c r="E277" s="78" t="s">
        <v>488</v>
      </c>
      <c r="F277" s="19" t="s">
        <v>455</v>
      </c>
      <c r="G277" s="92" t="s">
        <v>455</v>
      </c>
      <c r="H277" s="94" t="s">
        <v>455</v>
      </c>
      <c r="I277" s="94" t="s">
        <v>455</v>
      </c>
      <c r="J277" s="119" t="s">
        <v>488</v>
      </c>
      <c r="K277" s="96" t="s">
        <v>455</v>
      </c>
      <c r="L277" s="100" t="s">
        <v>455</v>
      </c>
      <c r="M277" s="96" t="s">
        <v>455</v>
      </c>
      <c r="N277" s="100" t="s">
        <v>455</v>
      </c>
    </row>
    <row r="278" spans="1:14" x14ac:dyDescent="0.25">
      <c r="B278" s="46" t="s">
        <v>540</v>
      </c>
      <c r="C278" s="31" t="s">
        <v>541</v>
      </c>
      <c r="D278" s="38"/>
      <c r="E278" s="83"/>
      <c r="F278" s="25"/>
      <c r="G278" s="108"/>
      <c r="H278" s="108"/>
      <c r="I278" s="108"/>
      <c r="J278" s="108"/>
      <c r="K278" s="108"/>
      <c r="L278" s="108"/>
      <c r="M278" s="108"/>
      <c r="N278" s="108"/>
    </row>
    <row r="279" spans="1:14" ht="153" x14ac:dyDescent="0.25">
      <c r="B279" s="5" t="s">
        <v>540</v>
      </c>
      <c r="C279" s="1" t="s">
        <v>541</v>
      </c>
      <c r="D279" s="11" t="s">
        <v>455</v>
      </c>
      <c r="E279" s="78" t="s">
        <v>488</v>
      </c>
      <c r="F279" s="19" t="s">
        <v>455</v>
      </c>
      <c r="G279" s="92" t="s">
        <v>455</v>
      </c>
      <c r="H279" s="94" t="s">
        <v>455</v>
      </c>
      <c r="I279" s="94" t="s">
        <v>455</v>
      </c>
      <c r="J279" s="119" t="s">
        <v>488</v>
      </c>
      <c r="K279" s="96" t="s">
        <v>455</v>
      </c>
      <c r="L279" s="100" t="s">
        <v>455</v>
      </c>
      <c r="M279" s="96" t="s">
        <v>455</v>
      </c>
      <c r="N279" s="100" t="s">
        <v>455</v>
      </c>
    </row>
    <row r="280" spans="1:14" x14ac:dyDescent="0.25">
      <c r="B280" s="46" t="s">
        <v>542</v>
      </c>
      <c r="C280" s="31" t="s">
        <v>543</v>
      </c>
      <c r="D280" s="38"/>
      <c r="E280" s="83"/>
      <c r="F280" s="25"/>
      <c r="G280" s="108"/>
      <c r="H280" s="108"/>
      <c r="I280" s="108"/>
      <c r="J280" s="108"/>
      <c r="K280" s="108"/>
      <c r="L280" s="108"/>
      <c r="M280" s="108"/>
      <c r="N280" s="108"/>
    </row>
    <row r="281" spans="1:14" ht="15" x14ac:dyDescent="0.25">
      <c r="B281" s="5" t="s">
        <v>548</v>
      </c>
      <c r="C281" s="1" t="s">
        <v>544</v>
      </c>
      <c r="D281" s="11" t="s">
        <v>20</v>
      </c>
      <c r="E281" s="117">
        <v>3032</v>
      </c>
      <c r="F281" s="19">
        <v>0.05</v>
      </c>
      <c r="G281" s="92">
        <v>0.21</v>
      </c>
      <c r="H281" s="93">
        <f>F281*E281</f>
        <v>151.6</v>
      </c>
      <c r="I281" s="94">
        <f t="shared" ref="I281" si="244">H281*(1+G281)</f>
        <v>183.43599999999998</v>
      </c>
      <c r="J281" s="95"/>
      <c r="K281" s="96">
        <f>J281*F281</f>
        <v>0</v>
      </c>
      <c r="L281" s="100">
        <f t="shared" ref="L281" si="245">K281*(1+G281)</f>
        <v>0</v>
      </c>
      <c r="M281" s="98" t="str">
        <f>IF(J281&gt;0," ","Falta entrar el precio ofertado")</f>
        <v>Falta entrar el precio ofertado</v>
      </c>
      <c r="N281" s="98">
        <f>IF(M281="Falta entrar el precio ofertado",1,0)</f>
        <v>1</v>
      </c>
    </row>
    <row r="282" spans="1:14" ht="38.25" x14ac:dyDescent="0.25">
      <c r="F282" s="16">
        <f>SUM(F8:F281)</f>
        <v>1.0000000000000004</v>
      </c>
      <c r="J282" s="121" t="s">
        <v>545</v>
      </c>
      <c r="K282" s="122">
        <f>SUM(K7:K281)</f>
        <v>0</v>
      </c>
      <c r="L282" s="123"/>
      <c r="M282" s="120" t="s">
        <v>547</v>
      </c>
      <c r="N282" s="124">
        <f>SUM(N8:N281)</f>
        <v>169</v>
      </c>
    </row>
    <row r="284" spans="1:14" ht="15" x14ac:dyDescent="0.25">
      <c r="C284" s="63"/>
    </row>
    <row r="285" spans="1:14" ht="15" x14ac:dyDescent="0.25">
      <c r="C285" s="63"/>
    </row>
    <row r="286" spans="1:14" ht="15" x14ac:dyDescent="0.25">
      <c r="C286" s="63"/>
    </row>
    <row r="287" spans="1:14" ht="15" x14ac:dyDescent="0.25">
      <c r="C287" s="63"/>
    </row>
    <row r="288" spans="1:14" ht="15" x14ac:dyDescent="0.25">
      <c r="C288" s="63"/>
    </row>
  </sheetData>
  <sheetProtection algorithmName="SHA-512" hashValue="TayNf+XvkAiGoijXBL1dC78Owd1EA3ILtyNqsZxF3wCy1hxyTSaYDVrcLWSUuRukkvW7SA+30aUaNs31+rN5MA==" saltValue="gertn2rSQBhlb0ftcKkYeg==" spinCount="100000" sheet="1" objects="1" scenarios="1"/>
  <autoFilter ref="B4:N4" xr:uid="{00000000-0001-0000-0000-000000000000}"/>
  <phoneticPr fontId="5" type="noConversion"/>
  <dataValidations count="1">
    <dataValidation type="custom" allowBlank="1" showInputMessage="1" showErrorMessage="1" errorTitle="ERROR" error="El precio ofertado debe ser mayor que cero y no superar el precio máximo" promptTitle="ENTRADA OBLIGATORIA" prompt="El precio ofertado debe ser mayor que cero y no superar el precio máximo" sqref="J8 J231:J232 J60:J67 J28:J29 J56:J58 J177 J169:J170 J166:J167 J172:J175 J70 J179 J85:J86 J131:J134 J281 J10:J14 J17:J20 J22:J26 J31:J52 J54 J81:J82 J73:J74 J76 J79 J162:J163 J89 J91:J95 J97:J100 J102:J107 J109:J110 J113:J120 J122:J125 J127:J129 J260 J137:J145 J147:J152 J154 J156 J158:J160 J182:J184 J186:J193 J195:J200 J203 J205:J206 J208 J211:J212 J214:J215 J217:J218 J220 J222 J224 J227:J229 J237 J239 J273 J242 J234:J235 J252 J249:J250" xr:uid="{9702FE55-D849-45D9-AB72-4842851968E4}">
      <formula1>AND(J8&gt;0,J8&lt;=E8)</formula1>
    </dataValidation>
  </dataValidations>
  <pageMargins left="0.7" right="0.7" top="0.75" bottom="0.75" header="0.3" footer="0.3"/>
  <pageSetup paperSize="9" scale="34"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62855EA6060F241947E82E070613460" ma:contentTypeVersion="14" ma:contentTypeDescription="Crear nuevo documento." ma:contentTypeScope="" ma:versionID="d617d5586484112b58a5e68081f1c686">
  <xsd:schema xmlns:xsd="http://www.w3.org/2001/XMLSchema" xmlns:xs="http://www.w3.org/2001/XMLSchema" xmlns:p="http://schemas.microsoft.com/office/2006/metadata/properties" xmlns:ns2="aab252e1-00b5-4dd9-b18d-485f64756bd2" xmlns:ns3="62d72584-4328-4445-8886-ba213111c1de" targetNamespace="http://schemas.microsoft.com/office/2006/metadata/properties" ma:root="true" ma:fieldsID="4281f883c9670942a3b760cc7cbb1614" ns2:_="" ns3:_="">
    <xsd:import namespace="aab252e1-00b5-4dd9-b18d-485f64756bd2"/>
    <xsd:import namespace="62d72584-4328-4445-8886-ba213111c1de"/>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b252e1-00b5-4dd9-b18d-485f64756bd2"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Etiquetas de imagen" ma:readOnly="false" ma:fieldId="{5cf76f15-5ced-4ddc-b409-7134ff3c332f}" ma:taxonomyMulti="true" ma:sspId="24868a67-a5f4-4c69-9946-6154e8323388"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2d72584-4328-4445-8886-ba213111c1de"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6167bd94-ec85-45f7-b2c0-222077c8ebe0}" ma:internalName="TaxCatchAll" ma:showField="CatchAllData" ma:web="62d72584-4328-4445-8886-ba213111c1de">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2d72584-4328-4445-8886-ba213111c1de" xsi:nil="true"/>
    <lcf76f155ced4ddcb4097134ff3c332f xmlns="aab252e1-00b5-4dd9-b18d-485f64756bd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7321632-EC2C-4FDF-9D87-7F0826B965AC}">
  <ds:schemaRefs>
    <ds:schemaRef ds:uri="http://schemas.microsoft.com/sharepoint/v3/contenttype/forms"/>
  </ds:schemaRefs>
</ds:datastoreItem>
</file>

<file path=customXml/itemProps2.xml><?xml version="1.0" encoding="utf-8"?>
<ds:datastoreItem xmlns:ds="http://schemas.openxmlformats.org/officeDocument/2006/customXml" ds:itemID="{444E2FA0-8E9C-405E-B5A8-680F662C86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b252e1-00b5-4dd9-b18d-485f64756bd2"/>
    <ds:schemaRef ds:uri="62d72584-4328-4445-8886-ba213111c1d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A012D38-5B98-4661-8E55-C4A182902F2D}">
  <ds:schemaRefs>
    <ds:schemaRef ds:uri="http://schemas.microsoft.com/office/2006/metadata/properties"/>
    <ds:schemaRef ds:uri="http://schemas.microsoft.com/office/infopath/2007/PartnerControls"/>
    <ds:schemaRef ds:uri="62d72584-4328-4445-8886-ba213111c1de"/>
    <ds:schemaRef ds:uri="aab252e1-00b5-4dd9-b18d-485f64756bd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Lote1 - ANEXO 2 precios unitari</vt:lpstr>
      <vt:lpstr>'Lote1 - ANEXO 2 precios unitari'!Área_de_impresión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Isabel Luquin Maroto</cp:lastModifiedBy>
  <cp:revision/>
  <cp:lastPrinted>2025-09-02T08:43:42Z</cp:lastPrinted>
  <dcterms:created xsi:type="dcterms:W3CDTF">2024-07-23T10:36:58Z</dcterms:created>
  <dcterms:modified xsi:type="dcterms:W3CDTF">2025-09-02T08:47:09Z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0x010100562855EA6060F241947E82E070613460</vt:lpwstr>
  </property>
  <property fmtid="{D5CDD505-2E9C-101B-9397-08002B2CF9AE}" pid="3" name="MediaServiceImageTags">
    <vt:lpwstr/>
  </property>
</Properties>
</file>