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\\cabb.local\val\Comunicaciones\Proyectos\Generales\S00003883 - Mantenimiento Radio\XXXX - Licitación\00. PLIEGOS\V0\"/>
    </mc:Choice>
  </mc:AlternateContent>
  <xr:revisionPtr revIDLastSave="0" documentId="13_ncr:1_{96D978E8-70D2-455B-826E-68F56C8779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2 - ANEXO 2 precios unitari" sheetId="3" r:id="rId1"/>
  </sheets>
  <definedNames>
    <definedName name="_xlnm._FilterDatabase" localSheetId="0" hidden="1">'Lote2 - ANEXO 2 precios unitari'!$B$4:$N$4</definedName>
    <definedName name="_xlnm.Print_Area" localSheetId="0">'Lote2 - ANEXO 2 precios unitari'!$B$2:$N$225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9" i="3" l="1"/>
  <c r="I189" i="3"/>
  <c r="K189" i="3"/>
  <c r="L189" i="3" s="1"/>
  <c r="M189" i="3"/>
  <c r="N189" i="3"/>
  <c r="H190" i="3"/>
  <c r="I190" i="3"/>
  <c r="K190" i="3"/>
  <c r="L190" i="3"/>
  <c r="M190" i="3"/>
  <c r="N190" i="3" s="1"/>
  <c r="H191" i="3"/>
  <c r="I191" i="3"/>
  <c r="K191" i="3"/>
  <c r="L191" i="3"/>
  <c r="M191" i="3"/>
  <c r="N191" i="3"/>
  <c r="H192" i="3"/>
  <c r="I192" i="3" s="1"/>
  <c r="K192" i="3"/>
  <c r="L192" i="3"/>
  <c r="M192" i="3"/>
  <c r="N192" i="3"/>
  <c r="H193" i="3"/>
  <c r="I193" i="3"/>
  <c r="K193" i="3"/>
  <c r="L193" i="3" s="1"/>
  <c r="M193" i="3"/>
  <c r="N193" i="3"/>
  <c r="H195" i="3"/>
  <c r="I195" i="3"/>
  <c r="K195" i="3"/>
  <c r="L195" i="3"/>
  <c r="M195" i="3"/>
  <c r="N195" i="3" s="1"/>
  <c r="H196" i="3"/>
  <c r="I196" i="3"/>
  <c r="K196" i="3"/>
  <c r="L196" i="3"/>
  <c r="M196" i="3"/>
  <c r="N196" i="3"/>
  <c r="H197" i="3"/>
  <c r="I197" i="3" s="1"/>
  <c r="K197" i="3"/>
  <c r="L197" i="3"/>
  <c r="M197" i="3"/>
  <c r="N197" i="3"/>
  <c r="H198" i="3"/>
  <c r="I198" i="3"/>
  <c r="K198" i="3"/>
  <c r="L198" i="3" s="1"/>
  <c r="M198" i="3"/>
  <c r="N198" i="3"/>
  <c r="H199" i="3"/>
  <c r="I199" i="3"/>
  <c r="K199" i="3"/>
  <c r="L199" i="3"/>
  <c r="M199" i="3"/>
  <c r="N199" i="3" s="1"/>
  <c r="H200" i="3"/>
  <c r="I200" i="3"/>
  <c r="K200" i="3"/>
  <c r="L200" i="3"/>
  <c r="M200" i="3"/>
  <c r="N200" i="3"/>
  <c r="H203" i="3"/>
  <c r="I203" i="3" s="1"/>
  <c r="K203" i="3"/>
  <c r="L203" i="3"/>
  <c r="M203" i="3"/>
  <c r="N203" i="3"/>
  <c r="H205" i="3"/>
  <c r="I205" i="3"/>
  <c r="K205" i="3"/>
  <c r="L205" i="3" s="1"/>
  <c r="M205" i="3"/>
  <c r="N205" i="3"/>
  <c r="H206" i="3"/>
  <c r="I206" i="3"/>
  <c r="K206" i="3"/>
  <c r="L206" i="3"/>
  <c r="M206" i="3"/>
  <c r="N206" i="3" s="1"/>
  <c r="H208" i="3"/>
  <c r="I208" i="3"/>
  <c r="K208" i="3"/>
  <c r="L208" i="3"/>
  <c r="M208" i="3"/>
  <c r="N208" i="3"/>
  <c r="H211" i="3"/>
  <c r="I211" i="3" s="1"/>
  <c r="K211" i="3"/>
  <c r="L211" i="3"/>
  <c r="M211" i="3"/>
  <c r="N211" i="3"/>
  <c r="H212" i="3"/>
  <c r="I212" i="3"/>
  <c r="K212" i="3"/>
  <c r="L212" i="3" s="1"/>
  <c r="M212" i="3"/>
  <c r="N212" i="3"/>
  <c r="H214" i="3"/>
  <c r="I214" i="3"/>
  <c r="K214" i="3"/>
  <c r="L214" i="3"/>
  <c r="M214" i="3"/>
  <c r="N214" i="3" s="1"/>
  <c r="H215" i="3"/>
  <c r="I215" i="3"/>
  <c r="K215" i="3"/>
  <c r="L215" i="3"/>
  <c r="M215" i="3"/>
  <c r="N215" i="3"/>
  <c r="H217" i="3"/>
  <c r="I217" i="3" s="1"/>
  <c r="K217" i="3"/>
  <c r="L217" i="3"/>
  <c r="M217" i="3"/>
  <c r="N217" i="3"/>
  <c r="H218" i="3"/>
  <c r="I218" i="3"/>
  <c r="K218" i="3"/>
  <c r="L218" i="3" s="1"/>
  <c r="M218" i="3"/>
  <c r="N218" i="3"/>
  <c r="H220" i="3"/>
  <c r="I220" i="3"/>
  <c r="K220" i="3"/>
  <c r="L220" i="3"/>
  <c r="M220" i="3"/>
  <c r="N220" i="3" s="1"/>
  <c r="H222" i="3"/>
  <c r="I222" i="3"/>
  <c r="K222" i="3"/>
  <c r="L222" i="3"/>
  <c r="M222" i="3"/>
  <c r="N222" i="3"/>
  <c r="H224" i="3"/>
  <c r="I224" i="3" s="1"/>
  <c r="K224" i="3"/>
  <c r="L224" i="3"/>
  <c r="M224" i="3"/>
  <c r="N224" i="3"/>
  <c r="F225" i="3"/>
  <c r="K8" i="3" l="1"/>
  <c r="K10" i="3"/>
  <c r="L10" i="3" s="1"/>
  <c r="K11" i="3"/>
  <c r="L11" i="3" s="1"/>
  <c r="K12" i="3"/>
  <c r="L12" i="3" s="1"/>
  <c r="K13" i="3"/>
  <c r="K14" i="3"/>
  <c r="L14" i="3" s="1"/>
  <c r="K17" i="3"/>
  <c r="L17" i="3" s="1"/>
  <c r="K18" i="3"/>
  <c r="K19" i="3"/>
  <c r="L19" i="3" s="1"/>
  <c r="K20" i="3"/>
  <c r="L20" i="3" s="1"/>
  <c r="K22" i="3"/>
  <c r="L22" i="3" s="1"/>
  <c r="K23" i="3"/>
  <c r="L23" i="3" s="1"/>
  <c r="K24" i="3"/>
  <c r="K25" i="3"/>
  <c r="L25" i="3" s="1"/>
  <c r="K26" i="3"/>
  <c r="L26" i="3" s="1"/>
  <c r="K28" i="3"/>
  <c r="K29" i="3"/>
  <c r="L29" i="3" s="1"/>
  <c r="K31" i="3"/>
  <c r="K32" i="3"/>
  <c r="K33" i="3"/>
  <c r="L33" i="3" s="1"/>
  <c r="K34" i="3"/>
  <c r="K35" i="3"/>
  <c r="L35" i="3" s="1"/>
  <c r="K36" i="3"/>
  <c r="L36" i="3" s="1"/>
  <c r="K37" i="3"/>
  <c r="K38" i="3"/>
  <c r="L38" i="3" s="1"/>
  <c r="K39" i="3"/>
  <c r="L39" i="3" s="1"/>
  <c r="K40" i="3"/>
  <c r="L40" i="3" s="1"/>
  <c r="K41" i="3"/>
  <c r="K42" i="3"/>
  <c r="K43" i="3"/>
  <c r="L43" i="3" s="1"/>
  <c r="K44" i="3"/>
  <c r="L44" i="3" s="1"/>
  <c r="K45" i="3"/>
  <c r="K46" i="3"/>
  <c r="L46" i="3" s="1"/>
  <c r="K47" i="3"/>
  <c r="K48" i="3"/>
  <c r="L48" i="3" s="1"/>
  <c r="K49" i="3"/>
  <c r="L49" i="3" s="1"/>
  <c r="K50" i="3"/>
  <c r="K51" i="3"/>
  <c r="L51" i="3" s="1"/>
  <c r="K52" i="3"/>
  <c r="L52" i="3" s="1"/>
  <c r="K54" i="3"/>
  <c r="K56" i="3"/>
  <c r="L56" i="3" s="1"/>
  <c r="K57" i="3"/>
  <c r="K58" i="3"/>
  <c r="L58" i="3" s="1"/>
  <c r="K60" i="3"/>
  <c r="L60" i="3" s="1"/>
  <c r="K61" i="3"/>
  <c r="L61" i="3" s="1"/>
  <c r="K62" i="3"/>
  <c r="L62" i="3" s="1"/>
  <c r="K63" i="3"/>
  <c r="L63" i="3" s="1"/>
  <c r="K64" i="3"/>
  <c r="L64" i="3" s="1"/>
  <c r="K65" i="3"/>
  <c r="L65" i="3" s="1"/>
  <c r="K66" i="3"/>
  <c r="K67" i="3"/>
  <c r="L67" i="3" s="1"/>
  <c r="K70" i="3"/>
  <c r="L70" i="3" s="1"/>
  <c r="K73" i="3"/>
  <c r="K74" i="3"/>
  <c r="L74" i="3" s="1"/>
  <c r="K76" i="3"/>
  <c r="K79" i="3"/>
  <c r="L79" i="3" s="1"/>
  <c r="K81" i="3"/>
  <c r="L81" i="3" s="1"/>
  <c r="K82" i="3"/>
  <c r="L82" i="3" s="1"/>
  <c r="K85" i="3"/>
  <c r="K86" i="3"/>
  <c r="L86" i="3" s="1"/>
  <c r="K89" i="3"/>
  <c r="L89" i="3" s="1"/>
  <c r="K91" i="3"/>
  <c r="L91" i="3" s="1"/>
  <c r="K92" i="3"/>
  <c r="K93" i="3"/>
  <c r="L93" i="3" s="1"/>
  <c r="K94" i="3"/>
  <c r="L94" i="3" s="1"/>
  <c r="K95" i="3"/>
  <c r="L95" i="3" s="1"/>
  <c r="K97" i="3"/>
  <c r="L97" i="3" s="1"/>
  <c r="K98" i="3"/>
  <c r="L98" i="3" s="1"/>
  <c r="K99" i="3"/>
  <c r="K100" i="3"/>
  <c r="L100" i="3" s="1"/>
  <c r="K102" i="3"/>
  <c r="K103" i="3"/>
  <c r="L103" i="3" s="1"/>
  <c r="K104" i="3"/>
  <c r="L104" i="3" s="1"/>
  <c r="K105" i="3"/>
  <c r="L105" i="3" s="1"/>
  <c r="K106" i="3"/>
  <c r="L106" i="3" s="1"/>
  <c r="K107" i="3"/>
  <c r="L107" i="3" s="1"/>
  <c r="K109" i="3"/>
  <c r="L109" i="3" s="1"/>
  <c r="K110" i="3"/>
  <c r="L110" i="3" s="1"/>
  <c r="K113" i="3"/>
  <c r="K114" i="3"/>
  <c r="L114" i="3" s="1"/>
  <c r="K115" i="3"/>
  <c r="L115" i="3" s="1"/>
  <c r="K116" i="3"/>
  <c r="L116" i="3" s="1"/>
  <c r="K117" i="3"/>
  <c r="K118" i="3"/>
  <c r="L118" i="3" s="1"/>
  <c r="K119" i="3"/>
  <c r="K120" i="3"/>
  <c r="L120" i="3" s="1"/>
  <c r="K122" i="3"/>
  <c r="K123" i="3"/>
  <c r="L123" i="3" s="1"/>
  <c r="K124" i="3"/>
  <c r="L124" i="3" s="1"/>
  <c r="K125" i="3"/>
  <c r="L125" i="3" s="1"/>
  <c r="K127" i="3"/>
  <c r="L127" i="3" s="1"/>
  <c r="K128" i="3"/>
  <c r="L128" i="3" s="1"/>
  <c r="K129" i="3"/>
  <c r="L129" i="3" s="1"/>
  <c r="K131" i="3"/>
  <c r="L131" i="3" s="1"/>
  <c r="K132" i="3"/>
  <c r="K133" i="3"/>
  <c r="L133" i="3" s="1"/>
  <c r="K134" i="3"/>
  <c r="L134" i="3" s="1"/>
  <c r="K137" i="3"/>
  <c r="L137" i="3" s="1"/>
  <c r="K138" i="3"/>
  <c r="L138" i="3" s="1"/>
  <c r="K139" i="3"/>
  <c r="L139" i="3" s="1"/>
  <c r="K140" i="3"/>
  <c r="L140" i="3" s="1"/>
  <c r="K141" i="3"/>
  <c r="L141" i="3" s="1"/>
  <c r="K142" i="3"/>
  <c r="K143" i="3"/>
  <c r="L143" i="3" s="1"/>
  <c r="K144" i="3"/>
  <c r="L144" i="3" s="1"/>
  <c r="K145" i="3"/>
  <c r="L145" i="3" s="1"/>
  <c r="K147" i="3"/>
  <c r="L147" i="3" s="1"/>
  <c r="K148" i="3"/>
  <c r="L148" i="3" s="1"/>
  <c r="K149" i="3"/>
  <c r="K150" i="3"/>
  <c r="L150" i="3" s="1"/>
  <c r="K151" i="3"/>
  <c r="K152" i="3"/>
  <c r="L152" i="3" s="1"/>
  <c r="K154" i="3"/>
  <c r="L154" i="3" s="1"/>
  <c r="K156" i="3"/>
  <c r="L156" i="3" s="1"/>
  <c r="K158" i="3"/>
  <c r="L158" i="3" s="1"/>
  <c r="K159" i="3"/>
  <c r="L159" i="3" s="1"/>
  <c r="K160" i="3"/>
  <c r="K162" i="3"/>
  <c r="L162" i="3" s="1"/>
  <c r="K163" i="3"/>
  <c r="K166" i="3"/>
  <c r="L166" i="3" s="1"/>
  <c r="K167" i="3"/>
  <c r="L167" i="3" s="1"/>
  <c r="K169" i="3"/>
  <c r="L169" i="3" s="1"/>
  <c r="K170" i="3"/>
  <c r="K172" i="3"/>
  <c r="L172" i="3" s="1"/>
  <c r="K173" i="3"/>
  <c r="K174" i="3"/>
  <c r="L174" i="3" s="1"/>
  <c r="K175" i="3"/>
  <c r="K177" i="3"/>
  <c r="L177" i="3" s="1"/>
  <c r="K179" i="3"/>
  <c r="L179" i="3" s="1"/>
  <c r="K182" i="3"/>
  <c r="L182" i="3" s="1"/>
  <c r="K183" i="3"/>
  <c r="L183" i="3" s="1"/>
  <c r="K184" i="3"/>
  <c r="L184" i="3" s="1"/>
  <c r="K186" i="3"/>
  <c r="L186" i="3" s="1"/>
  <c r="K187" i="3"/>
  <c r="L187" i="3" s="1"/>
  <c r="K188" i="3"/>
  <c r="M188" i="3"/>
  <c r="N188" i="3" s="1"/>
  <c r="L188" i="3"/>
  <c r="H188" i="3"/>
  <c r="I188" i="3" s="1"/>
  <c r="M187" i="3"/>
  <c r="N187" i="3" s="1"/>
  <c r="H187" i="3"/>
  <c r="I187" i="3" s="1"/>
  <c r="M186" i="3"/>
  <c r="N186" i="3" s="1"/>
  <c r="H186" i="3"/>
  <c r="I186" i="3" s="1"/>
  <c r="M184" i="3"/>
  <c r="N184" i="3" s="1"/>
  <c r="H184" i="3"/>
  <c r="I184" i="3" s="1"/>
  <c r="M183" i="3"/>
  <c r="N183" i="3" s="1"/>
  <c r="H183" i="3"/>
  <c r="I183" i="3" s="1"/>
  <c r="M182" i="3"/>
  <c r="N182" i="3" s="1"/>
  <c r="H182" i="3"/>
  <c r="I182" i="3" s="1"/>
  <c r="M179" i="3"/>
  <c r="N179" i="3" s="1"/>
  <c r="H179" i="3"/>
  <c r="I179" i="3" s="1"/>
  <c r="M177" i="3"/>
  <c r="N177" i="3" s="1"/>
  <c r="H177" i="3"/>
  <c r="I177" i="3" s="1"/>
  <c r="M175" i="3"/>
  <c r="N175" i="3" s="1"/>
  <c r="L175" i="3"/>
  <c r="H175" i="3"/>
  <c r="I175" i="3" s="1"/>
  <c r="M174" i="3"/>
  <c r="N174" i="3" s="1"/>
  <c r="H174" i="3"/>
  <c r="I174" i="3" s="1"/>
  <c r="M173" i="3"/>
  <c r="N173" i="3" s="1"/>
  <c r="L173" i="3"/>
  <c r="H173" i="3"/>
  <c r="I173" i="3" s="1"/>
  <c r="M172" i="3"/>
  <c r="N172" i="3" s="1"/>
  <c r="H172" i="3"/>
  <c r="I172" i="3" s="1"/>
  <c r="M170" i="3"/>
  <c r="N170" i="3" s="1"/>
  <c r="L170" i="3"/>
  <c r="H170" i="3"/>
  <c r="I170" i="3" s="1"/>
  <c r="M169" i="3"/>
  <c r="N169" i="3" s="1"/>
  <c r="H169" i="3"/>
  <c r="I169" i="3" s="1"/>
  <c r="M167" i="3"/>
  <c r="N167" i="3" s="1"/>
  <c r="H167" i="3"/>
  <c r="I167" i="3" s="1"/>
  <c r="M166" i="3"/>
  <c r="N166" i="3" s="1"/>
  <c r="H166" i="3"/>
  <c r="I166" i="3" s="1"/>
  <c r="M163" i="3"/>
  <c r="N163" i="3" s="1"/>
  <c r="L163" i="3"/>
  <c r="H163" i="3"/>
  <c r="I163" i="3" s="1"/>
  <c r="M162" i="3"/>
  <c r="N162" i="3" s="1"/>
  <c r="H162" i="3"/>
  <c r="I162" i="3" s="1"/>
  <c r="M160" i="3"/>
  <c r="N160" i="3" s="1"/>
  <c r="L160" i="3"/>
  <c r="H160" i="3"/>
  <c r="I160" i="3" s="1"/>
  <c r="M159" i="3"/>
  <c r="N159" i="3" s="1"/>
  <c r="H159" i="3"/>
  <c r="I159" i="3" s="1"/>
  <c r="M158" i="3"/>
  <c r="N158" i="3" s="1"/>
  <c r="H158" i="3"/>
  <c r="I158" i="3" s="1"/>
  <c r="M156" i="3"/>
  <c r="N156" i="3" s="1"/>
  <c r="H156" i="3"/>
  <c r="I156" i="3" s="1"/>
  <c r="M154" i="3"/>
  <c r="N154" i="3" s="1"/>
  <c r="H154" i="3"/>
  <c r="I154" i="3" s="1"/>
  <c r="M152" i="3"/>
  <c r="N152" i="3" s="1"/>
  <c r="H152" i="3"/>
  <c r="I152" i="3" s="1"/>
  <c r="M151" i="3"/>
  <c r="N151" i="3" s="1"/>
  <c r="L151" i="3"/>
  <c r="H151" i="3"/>
  <c r="I151" i="3" s="1"/>
  <c r="M150" i="3"/>
  <c r="N150" i="3" s="1"/>
  <c r="H150" i="3"/>
  <c r="I150" i="3" s="1"/>
  <c r="M149" i="3"/>
  <c r="N149" i="3" s="1"/>
  <c r="L149" i="3"/>
  <c r="H149" i="3"/>
  <c r="I149" i="3" s="1"/>
  <c r="M148" i="3"/>
  <c r="N148" i="3" s="1"/>
  <c r="H148" i="3"/>
  <c r="I148" i="3" s="1"/>
  <c r="M147" i="3"/>
  <c r="N147" i="3" s="1"/>
  <c r="H147" i="3"/>
  <c r="I147" i="3" s="1"/>
  <c r="M145" i="3"/>
  <c r="N145" i="3" s="1"/>
  <c r="H145" i="3"/>
  <c r="I145" i="3" s="1"/>
  <c r="M144" i="3"/>
  <c r="N144" i="3" s="1"/>
  <c r="H144" i="3"/>
  <c r="I144" i="3" s="1"/>
  <c r="M143" i="3"/>
  <c r="N143" i="3" s="1"/>
  <c r="H143" i="3"/>
  <c r="I143" i="3" s="1"/>
  <c r="M142" i="3"/>
  <c r="N142" i="3" s="1"/>
  <c r="L142" i="3"/>
  <c r="H142" i="3"/>
  <c r="I142" i="3" s="1"/>
  <c r="M141" i="3"/>
  <c r="N141" i="3" s="1"/>
  <c r="H141" i="3"/>
  <c r="I141" i="3" s="1"/>
  <c r="M140" i="3"/>
  <c r="N140" i="3" s="1"/>
  <c r="H140" i="3"/>
  <c r="I140" i="3" s="1"/>
  <c r="M139" i="3"/>
  <c r="N139" i="3" s="1"/>
  <c r="H139" i="3"/>
  <c r="I139" i="3" s="1"/>
  <c r="M138" i="3"/>
  <c r="N138" i="3" s="1"/>
  <c r="H138" i="3"/>
  <c r="I138" i="3" s="1"/>
  <c r="M137" i="3"/>
  <c r="N137" i="3" s="1"/>
  <c r="H137" i="3"/>
  <c r="I137" i="3" s="1"/>
  <c r="M134" i="3"/>
  <c r="N134" i="3" s="1"/>
  <c r="H134" i="3"/>
  <c r="I134" i="3" s="1"/>
  <c r="M133" i="3"/>
  <c r="N133" i="3" s="1"/>
  <c r="H133" i="3"/>
  <c r="I133" i="3" s="1"/>
  <c r="M132" i="3"/>
  <c r="N132" i="3" s="1"/>
  <c r="L132" i="3"/>
  <c r="H132" i="3"/>
  <c r="I132" i="3" s="1"/>
  <c r="M131" i="3"/>
  <c r="N131" i="3" s="1"/>
  <c r="H131" i="3"/>
  <c r="I131" i="3" s="1"/>
  <c r="M129" i="3"/>
  <c r="N129" i="3" s="1"/>
  <c r="H129" i="3"/>
  <c r="I129" i="3" s="1"/>
  <c r="M128" i="3"/>
  <c r="N128" i="3" s="1"/>
  <c r="H128" i="3"/>
  <c r="I128" i="3" s="1"/>
  <c r="M127" i="3"/>
  <c r="N127" i="3" s="1"/>
  <c r="H127" i="3"/>
  <c r="I127" i="3" s="1"/>
  <c r="M125" i="3"/>
  <c r="N125" i="3" s="1"/>
  <c r="H125" i="3"/>
  <c r="I125" i="3" s="1"/>
  <c r="M124" i="3"/>
  <c r="N124" i="3" s="1"/>
  <c r="H124" i="3"/>
  <c r="I124" i="3" s="1"/>
  <c r="M123" i="3"/>
  <c r="N123" i="3" s="1"/>
  <c r="H123" i="3"/>
  <c r="I123" i="3" s="1"/>
  <c r="M122" i="3"/>
  <c r="N122" i="3" s="1"/>
  <c r="L122" i="3"/>
  <c r="H122" i="3"/>
  <c r="I122" i="3" s="1"/>
  <c r="M120" i="3"/>
  <c r="N120" i="3" s="1"/>
  <c r="H120" i="3"/>
  <c r="I120" i="3" s="1"/>
  <c r="M119" i="3"/>
  <c r="N119" i="3" s="1"/>
  <c r="L119" i="3"/>
  <c r="H119" i="3"/>
  <c r="I119" i="3" s="1"/>
  <c r="M118" i="3"/>
  <c r="N118" i="3" s="1"/>
  <c r="H118" i="3"/>
  <c r="I118" i="3" s="1"/>
  <c r="M117" i="3"/>
  <c r="N117" i="3" s="1"/>
  <c r="L117" i="3"/>
  <c r="H117" i="3"/>
  <c r="I117" i="3" s="1"/>
  <c r="M116" i="3"/>
  <c r="N116" i="3" s="1"/>
  <c r="H116" i="3"/>
  <c r="I116" i="3" s="1"/>
  <c r="M115" i="3"/>
  <c r="N115" i="3" s="1"/>
  <c r="H115" i="3"/>
  <c r="I115" i="3" s="1"/>
  <c r="M114" i="3"/>
  <c r="N114" i="3" s="1"/>
  <c r="H114" i="3"/>
  <c r="I114" i="3" s="1"/>
  <c r="M113" i="3"/>
  <c r="N113" i="3" s="1"/>
  <c r="L113" i="3"/>
  <c r="H113" i="3"/>
  <c r="I113" i="3" s="1"/>
  <c r="M110" i="3"/>
  <c r="N110" i="3" s="1"/>
  <c r="H110" i="3"/>
  <c r="I110" i="3" s="1"/>
  <c r="M109" i="3"/>
  <c r="N109" i="3" s="1"/>
  <c r="H109" i="3"/>
  <c r="I109" i="3" s="1"/>
  <c r="M107" i="3"/>
  <c r="N107" i="3" s="1"/>
  <c r="H107" i="3"/>
  <c r="I107" i="3" s="1"/>
  <c r="M106" i="3"/>
  <c r="N106" i="3" s="1"/>
  <c r="H106" i="3"/>
  <c r="I106" i="3" s="1"/>
  <c r="M105" i="3"/>
  <c r="N105" i="3" s="1"/>
  <c r="H105" i="3"/>
  <c r="I105" i="3" s="1"/>
  <c r="M104" i="3"/>
  <c r="N104" i="3" s="1"/>
  <c r="H104" i="3"/>
  <c r="I104" i="3" s="1"/>
  <c r="M103" i="3"/>
  <c r="N103" i="3" s="1"/>
  <c r="H103" i="3"/>
  <c r="I103" i="3" s="1"/>
  <c r="M102" i="3"/>
  <c r="N102" i="3" s="1"/>
  <c r="L102" i="3"/>
  <c r="H102" i="3"/>
  <c r="I102" i="3" s="1"/>
  <c r="M100" i="3"/>
  <c r="N100" i="3" s="1"/>
  <c r="H100" i="3"/>
  <c r="I100" i="3" s="1"/>
  <c r="M99" i="3"/>
  <c r="N99" i="3" s="1"/>
  <c r="L99" i="3"/>
  <c r="H99" i="3"/>
  <c r="I99" i="3" s="1"/>
  <c r="M98" i="3"/>
  <c r="N98" i="3" s="1"/>
  <c r="H98" i="3"/>
  <c r="I98" i="3" s="1"/>
  <c r="M97" i="3"/>
  <c r="N97" i="3" s="1"/>
  <c r="H97" i="3"/>
  <c r="I97" i="3" s="1"/>
  <c r="M95" i="3"/>
  <c r="N95" i="3" s="1"/>
  <c r="H95" i="3"/>
  <c r="I95" i="3" s="1"/>
  <c r="M94" i="3"/>
  <c r="N94" i="3" s="1"/>
  <c r="H94" i="3"/>
  <c r="I94" i="3" s="1"/>
  <c r="M93" i="3"/>
  <c r="N93" i="3" s="1"/>
  <c r="H93" i="3"/>
  <c r="I93" i="3" s="1"/>
  <c r="M92" i="3"/>
  <c r="N92" i="3" s="1"/>
  <c r="L92" i="3"/>
  <c r="H92" i="3"/>
  <c r="I92" i="3" s="1"/>
  <c r="M91" i="3"/>
  <c r="N91" i="3" s="1"/>
  <c r="H91" i="3"/>
  <c r="I91" i="3" s="1"/>
  <c r="M89" i="3"/>
  <c r="N89" i="3" s="1"/>
  <c r="H89" i="3"/>
  <c r="I89" i="3" s="1"/>
  <c r="M86" i="3"/>
  <c r="N86" i="3" s="1"/>
  <c r="H86" i="3"/>
  <c r="I86" i="3" s="1"/>
  <c r="M85" i="3"/>
  <c r="N85" i="3" s="1"/>
  <c r="L85" i="3"/>
  <c r="H85" i="3"/>
  <c r="I85" i="3" s="1"/>
  <c r="M82" i="3"/>
  <c r="N82" i="3" s="1"/>
  <c r="H82" i="3"/>
  <c r="I82" i="3" s="1"/>
  <c r="M81" i="3"/>
  <c r="N81" i="3" s="1"/>
  <c r="H81" i="3"/>
  <c r="I81" i="3" s="1"/>
  <c r="M79" i="3"/>
  <c r="N79" i="3" s="1"/>
  <c r="H79" i="3"/>
  <c r="I79" i="3" s="1"/>
  <c r="M76" i="3"/>
  <c r="N76" i="3" s="1"/>
  <c r="L76" i="3"/>
  <c r="H76" i="3"/>
  <c r="I76" i="3" s="1"/>
  <c r="M74" i="3"/>
  <c r="N74" i="3" s="1"/>
  <c r="H74" i="3"/>
  <c r="I74" i="3" s="1"/>
  <c r="M73" i="3"/>
  <c r="N73" i="3" s="1"/>
  <c r="L73" i="3"/>
  <c r="H73" i="3"/>
  <c r="I73" i="3" s="1"/>
  <c r="M70" i="3"/>
  <c r="N70" i="3" s="1"/>
  <c r="H70" i="3"/>
  <c r="I70" i="3" s="1"/>
  <c r="M69" i="3"/>
  <c r="M67" i="3"/>
  <c r="N67" i="3" s="1"/>
  <c r="H67" i="3"/>
  <c r="I67" i="3" s="1"/>
  <c r="M66" i="3"/>
  <c r="N66" i="3" s="1"/>
  <c r="L66" i="3"/>
  <c r="H66" i="3"/>
  <c r="I66" i="3" s="1"/>
  <c r="M65" i="3"/>
  <c r="N65" i="3" s="1"/>
  <c r="H65" i="3"/>
  <c r="I65" i="3" s="1"/>
  <c r="M64" i="3"/>
  <c r="N64" i="3" s="1"/>
  <c r="H64" i="3"/>
  <c r="I64" i="3" s="1"/>
  <c r="M63" i="3"/>
  <c r="N63" i="3" s="1"/>
  <c r="H63" i="3"/>
  <c r="I63" i="3" s="1"/>
  <c r="M62" i="3"/>
  <c r="N62" i="3" s="1"/>
  <c r="H62" i="3"/>
  <c r="I62" i="3" s="1"/>
  <c r="M61" i="3"/>
  <c r="N61" i="3" s="1"/>
  <c r="H61" i="3"/>
  <c r="I61" i="3" s="1"/>
  <c r="M60" i="3"/>
  <c r="N60" i="3" s="1"/>
  <c r="H60" i="3"/>
  <c r="I60" i="3" s="1"/>
  <c r="M58" i="3"/>
  <c r="N58" i="3" s="1"/>
  <c r="H58" i="3"/>
  <c r="I58" i="3" s="1"/>
  <c r="M57" i="3"/>
  <c r="N57" i="3" s="1"/>
  <c r="L57" i="3"/>
  <c r="H57" i="3"/>
  <c r="I57" i="3" s="1"/>
  <c r="M56" i="3"/>
  <c r="N56" i="3" s="1"/>
  <c r="H56" i="3"/>
  <c r="I56" i="3" s="1"/>
  <c r="M54" i="3"/>
  <c r="N54" i="3" s="1"/>
  <c r="L54" i="3"/>
  <c r="H54" i="3"/>
  <c r="I54" i="3" s="1"/>
  <c r="M52" i="3"/>
  <c r="N52" i="3" s="1"/>
  <c r="H52" i="3"/>
  <c r="I52" i="3" s="1"/>
  <c r="M51" i="3"/>
  <c r="N51" i="3" s="1"/>
  <c r="H51" i="3"/>
  <c r="I51" i="3" s="1"/>
  <c r="M50" i="3"/>
  <c r="N50" i="3" s="1"/>
  <c r="L50" i="3"/>
  <c r="H50" i="3"/>
  <c r="I50" i="3" s="1"/>
  <c r="M49" i="3"/>
  <c r="N49" i="3" s="1"/>
  <c r="H49" i="3"/>
  <c r="I49" i="3" s="1"/>
  <c r="M48" i="3"/>
  <c r="N48" i="3" s="1"/>
  <c r="H48" i="3"/>
  <c r="I48" i="3" s="1"/>
  <c r="M47" i="3"/>
  <c r="N47" i="3" s="1"/>
  <c r="L47" i="3"/>
  <c r="H47" i="3"/>
  <c r="I47" i="3" s="1"/>
  <c r="M46" i="3"/>
  <c r="N46" i="3" s="1"/>
  <c r="H46" i="3"/>
  <c r="I46" i="3" s="1"/>
  <c r="M45" i="3"/>
  <c r="N45" i="3" s="1"/>
  <c r="L45" i="3"/>
  <c r="H45" i="3"/>
  <c r="I45" i="3" s="1"/>
  <c r="M44" i="3"/>
  <c r="N44" i="3" s="1"/>
  <c r="H44" i="3"/>
  <c r="I44" i="3" s="1"/>
  <c r="M43" i="3"/>
  <c r="N43" i="3" s="1"/>
  <c r="H43" i="3"/>
  <c r="I43" i="3" s="1"/>
  <c r="M42" i="3"/>
  <c r="N42" i="3" s="1"/>
  <c r="L42" i="3"/>
  <c r="H42" i="3"/>
  <c r="I42" i="3" s="1"/>
  <c r="M41" i="3"/>
  <c r="N41" i="3" s="1"/>
  <c r="L41" i="3"/>
  <c r="H41" i="3"/>
  <c r="I41" i="3" s="1"/>
  <c r="M40" i="3"/>
  <c r="N40" i="3" s="1"/>
  <c r="H40" i="3"/>
  <c r="I40" i="3" s="1"/>
  <c r="M39" i="3"/>
  <c r="N39" i="3" s="1"/>
  <c r="H39" i="3"/>
  <c r="I39" i="3" s="1"/>
  <c r="M38" i="3"/>
  <c r="N38" i="3" s="1"/>
  <c r="H38" i="3"/>
  <c r="I38" i="3" s="1"/>
  <c r="M37" i="3"/>
  <c r="N37" i="3" s="1"/>
  <c r="L37" i="3"/>
  <c r="H37" i="3"/>
  <c r="I37" i="3" s="1"/>
  <c r="M36" i="3"/>
  <c r="N36" i="3" s="1"/>
  <c r="H36" i="3"/>
  <c r="I36" i="3" s="1"/>
  <c r="M35" i="3"/>
  <c r="N35" i="3" s="1"/>
  <c r="H35" i="3"/>
  <c r="I35" i="3" s="1"/>
  <c r="M34" i="3"/>
  <c r="N34" i="3" s="1"/>
  <c r="L34" i="3"/>
  <c r="H34" i="3"/>
  <c r="I34" i="3" s="1"/>
  <c r="M33" i="3"/>
  <c r="N33" i="3" s="1"/>
  <c r="H33" i="3"/>
  <c r="I33" i="3" s="1"/>
  <c r="M32" i="3"/>
  <c r="N32" i="3" s="1"/>
  <c r="L32" i="3"/>
  <c r="H32" i="3"/>
  <c r="I32" i="3" s="1"/>
  <c r="M31" i="3"/>
  <c r="N31" i="3" s="1"/>
  <c r="L31" i="3"/>
  <c r="H31" i="3"/>
  <c r="I31" i="3" s="1"/>
  <c r="M29" i="3"/>
  <c r="N29" i="3" s="1"/>
  <c r="H29" i="3"/>
  <c r="I29" i="3" s="1"/>
  <c r="M28" i="3"/>
  <c r="N28" i="3" s="1"/>
  <c r="L28" i="3"/>
  <c r="H28" i="3"/>
  <c r="I28" i="3" s="1"/>
  <c r="M26" i="3"/>
  <c r="N26" i="3" s="1"/>
  <c r="H26" i="3"/>
  <c r="I26" i="3" s="1"/>
  <c r="M25" i="3"/>
  <c r="N25" i="3" s="1"/>
  <c r="H25" i="3"/>
  <c r="I25" i="3" s="1"/>
  <c r="M24" i="3"/>
  <c r="N24" i="3" s="1"/>
  <c r="L24" i="3"/>
  <c r="H24" i="3"/>
  <c r="I24" i="3" s="1"/>
  <c r="M23" i="3"/>
  <c r="N23" i="3" s="1"/>
  <c r="H23" i="3"/>
  <c r="I23" i="3" s="1"/>
  <c r="M22" i="3"/>
  <c r="N22" i="3" s="1"/>
  <c r="H22" i="3"/>
  <c r="I22" i="3" s="1"/>
  <c r="M20" i="3"/>
  <c r="N20" i="3" s="1"/>
  <c r="H20" i="3"/>
  <c r="I20" i="3" s="1"/>
  <c r="M19" i="3"/>
  <c r="N19" i="3" s="1"/>
  <c r="H19" i="3"/>
  <c r="I19" i="3" s="1"/>
  <c r="M18" i="3"/>
  <c r="N18" i="3" s="1"/>
  <c r="L18" i="3"/>
  <c r="H18" i="3"/>
  <c r="I18" i="3" s="1"/>
  <c r="M17" i="3"/>
  <c r="N17" i="3" s="1"/>
  <c r="H17" i="3"/>
  <c r="I17" i="3" s="1"/>
  <c r="M14" i="3"/>
  <c r="N14" i="3" s="1"/>
  <c r="H14" i="3"/>
  <c r="I14" i="3" s="1"/>
  <c r="M13" i="3"/>
  <c r="N13" i="3" s="1"/>
  <c r="L13" i="3"/>
  <c r="H13" i="3"/>
  <c r="I13" i="3" s="1"/>
  <c r="M12" i="3"/>
  <c r="N12" i="3" s="1"/>
  <c r="H12" i="3"/>
  <c r="I12" i="3" s="1"/>
  <c r="M11" i="3"/>
  <c r="N11" i="3" s="1"/>
  <c r="H11" i="3"/>
  <c r="I11" i="3" s="1"/>
  <c r="M10" i="3"/>
  <c r="N10" i="3" s="1"/>
  <c r="H10" i="3"/>
  <c r="I10" i="3" s="1"/>
  <c r="M8" i="3"/>
  <c r="N8" i="3" s="1"/>
  <c r="H8" i="3"/>
  <c r="I8" i="3" s="1"/>
  <c r="N225" i="3" l="1"/>
  <c r="L8" i="3"/>
  <c r="K225" i="3"/>
</calcChain>
</file>

<file path=xl/sharedStrings.xml><?xml version="1.0" encoding="utf-8"?>
<sst xmlns="http://schemas.openxmlformats.org/spreadsheetml/2006/main" count="615" uniqueCount="444">
  <si>
    <t>Código</t>
  </si>
  <si>
    <t>Descripción</t>
  </si>
  <si>
    <t>Unidad de medida</t>
  </si>
  <si>
    <t>Precio máximo SIN IVA</t>
  </si>
  <si>
    <t>Ponderación</t>
  </si>
  <si>
    <t>IVA aplicable %</t>
  </si>
  <si>
    <t>Importe máximo ponderado sin IVA</t>
  </si>
  <si>
    <t>Importe máximo ponderado con IVA</t>
  </si>
  <si>
    <t>Precio ofertado SIN IVA</t>
  </si>
  <si>
    <t>Importe ofertado ponderado sin IVA</t>
  </si>
  <si>
    <t>Importe ponderado con IVA</t>
  </si>
  <si>
    <t>Mensaje de error</t>
  </si>
  <si>
    <t>Nº     errores</t>
  </si>
  <si>
    <t>A</t>
  </si>
  <si>
    <t>Unidades asociadas a equipamiento redes de radiocomunicaciones</t>
  </si>
  <si>
    <t xml:space="preserve">  </t>
  </si>
  <si>
    <t>Red TETRA</t>
  </si>
  <si>
    <t>A.01.01</t>
  </si>
  <si>
    <t>Servidores Máster TETRA</t>
  </si>
  <si>
    <t>A.01.01.01</t>
  </si>
  <si>
    <t>Suministro e instalación de Servidor de centralización</t>
  </si>
  <si>
    <t>Ud</t>
  </si>
  <si>
    <t>A.01.01.02</t>
  </si>
  <si>
    <t>Accesorios Servidores Máster TETRA</t>
  </si>
  <si>
    <t>A.01.01.02.01</t>
  </si>
  <si>
    <t>Suministro e instalación de Fuente de Alimentación</t>
  </si>
  <si>
    <t>A.01.01.02.02</t>
  </si>
  <si>
    <t>Suministro e instalación de Disco duro</t>
  </si>
  <si>
    <t>A.01.01.02.03</t>
  </si>
  <si>
    <t xml:space="preserve">Suministro e instalación de Licencias de sistema operativo </t>
  </si>
  <si>
    <t>Ud/año</t>
  </si>
  <si>
    <t>A.01.01.02.04</t>
  </si>
  <si>
    <t>Suministro e instalación de Licencia de servidor</t>
  </si>
  <si>
    <t>A.01.01.02.05</t>
  </si>
  <si>
    <t>Ampliación de Garantías</t>
  </si>
  <si>
    <t>A.01.02</t>
  </si>
  <si>
    <t>Terminales TETRA</t>
  </si>
  <si>
    <t>A.01.02.01</t>
  </si>
  <si>
    <t>Terminales de datos TETRA</t>
  </si>
  <si>
    <t>A.01.02.01.01</t>
  </si>
  <si>
    <t>Suministro e instalación de Terminales de datos TETRA con opción a GSM/GPRS estándar</t>
  </si>
  <si>
    <t>A.01.02.01.02</t>
  </si>
  <si>
    <t>Suministro e instalación de Terminales de datos TETRA con opción a GSM/GPRS con bajo consumo energético</t>
  </si>
  <si>
    <t>A.01.02.01.03</t>
  </si>
  <si>
    <t>Suministro e instalación de Terminales de datos TETRA con opción a GSM/GPRS/3G/4G y GNSS</t>
  </si>
  <si>
    <t>A.01.02.01.04</t>
  </si>
  <si>
    <t>Suministro e instalación de Terminales de datos únicamente TETRA</t>
  </si>
  <si>
    <t>A.01.02.02</t>
  </si>
  <si>
    <t>Suministro e instalación de Accesorios Terminales de datos TETRA</t>
  </si>
  <si>
    <t>A.01.02.02.01</t>
  </si>
  <si>
    <t>Suministro e instalación de Cable de alimentación para los terminales de datos TETRA con opción a GSM/GPRS estándar</t>
  </si>
  <si>
    <t>A.01.02.02.02</t>
  </si>
  <si>
    <t>Suministro e instalación de Cable de alimentación para los terminales de datos TETRA con opción a GSM/GPRS con bajo consumo energético</t>
  </si>
  <si>
    <t>A.01.02.02.03</t>
  </si>
  <si>
    <t>Suministro e instalación de Cable de alimentación para los terminales de datos TETRA con opción a GSM/GPRS/3G/4G y GNSS</t>
  </si>
  <si>
    <t>A.01.02.02.04</t>
  </si>
  <si>
    <t>Suministro e instalación de Cable de alimentación para los terminales de datos únicamente TETRA</t>
  </si>
  <si>
    <t>A.01.02.02.05</t>
  </si>
  <si>
    <t>Suministro e instalación de Fuente alimentación 24 Vcc</t>
  </si>
  <si>
    <t>A.01.02.03</t>
  </si>
  <si>
    <t>Terminales de voz TETRA</t>
  </si>
  <si>
    <t>A.01.02.03.01</t>
  </si>
  <si>
    <t>Suministro e instalación de Terminales de voz de sobremesa TETRA</t>
  </si>
  <si>
    <t>A.01.02.03.02</t>
  </si>
  <si>
    <t>Suministro y puesta en marcha de Terminales de voz portátil TETRA</t>
  </si>
  <si>
    <t>A.01.02.04</t>
  </si>
  <si>
    <t>Paquetes y Accesorios Terminales de voz TETRA</t>
  </si>
  <si>
    <t>A.01.02.04.01</t>
  </si>
  <si>
    <t>Suministro e instalación de Paquete 1:
 - Terminal de voz TETRA.
 - Cable de alimentación para el terminal de voz TETRA de longitud mínima de 3 metros.
 - Soporte de instalación en forma de “U”.
 - Cable de conexión para el Kit vehicular básico.
 - Micrófono altavoz compatible con el terminal, que incluya botones para pulsar y para hablar (PTT).
 - Micrófono de sobremesa dispatcher.
 - Sistema de cifrado de aire SCK/DCK TEA2.
 - Habilitado la opción Dispatcher.
 - Frente controlador.
 - Dispatcher TETRA.
 - Micrófono de mano con función PTT.
 - Cable de red con clavija europea.
 - Cable de conexión DB-9.</t>
  </si>
  <si>
    <t>A.01.02.04.02</t>
  </si>
  <si>
    <t>Suministro e instalación de Paquete 2:
 - Terminal de voz TETRA.
 - Receptor GPS para el terminal de voz TETRA.
 - Cable de alimentación para el terminal de voz TETTRA de longitud mínima de 3 metros.
 - Soporte de instalación en forma de “U”.
 - Cable de conexión para el Kit vehicular básico con PEI.
 - Frente controlador.
 - Kit frontal remoto con cable de aproximadamente 5 metros de longitud.
 - Micrófono de mano con función PTT.
 - 2 Altavoces de entorno industrial 4’.
 - Antena dual GPSK TETRA + GPS.
 - Latiguillo RG-58 de 5 metros con conectores FME (F) y BNC (M).
 - Latiguillo RG-174 de 5 metros con conectores FME (M) y SMB (M).</t>
  </si>
  <si>
    <t>A.01.02.04.03</t>
  </si>
  <si>
    <t>Suministro e instalación de Cable de alimentación para el terminal de voz TETTRA de longitud mínima de 3 metros</t>
  </si>
  <si>
    <t>A.01.02.04.04</t>
  </si>
  <si>
    <t>Suministro e instalación de Soporte de instalación en “U” (para cuerpo base)</t>
  </si>
  <si>
    <t>A.01.02.04.05</t>
  </si>
  <si>
    <t>Suministro e instalación de Cable conexión para el Kit vehicular básico</t>
  </si>
  <si>
    <t>A.01.02.04.06</t>
  </si>
  <si>
    <t>Suministro e instalación de Micrófono altavoz compatible con el terminal, que incluya botones para pulsar y para hablar (PTT)</t>
  </si>
  <si>
    <t>A.01.02.04.07</t>
  </si>
  <si>
    <t>Suministro e instalación de Micrófono de sobremesa dispatcher</t>
  </si>
  <si>
    <t>A.01.02.04.08</t>
  </si>
  <si>
    <t>Suministro e instalación de Sistema de cifrado de aire SCK/DCK TEA2</t>
  </si>
  <si>
    <t>A.01.02.04.09</t>
  </si>
  <si>
    <t>Suministro e instalación de Dispatcher</t>
  </si>
  <si>
    <t>A.01.02.04.10</t>
  </si>
  <si>
    <t>Suministro e instalación de Frente controlado</t>
  </si>
  <si>
    <t>A.01.02.04.11</t>
  </si>
  <si>
    <t>Suministro e instalación de Dispatcher TETRA.</t>
  </si>
  <si>
    <t>A.01.02.04.12</t>
  </si>
  <si>
    <t>Suministro e instalación de Micrófono de mano con función PTT</t>
  </si>
  <si>
    <t>A.01.02.04.13</t>
  </si>
  <si>
    <t>Suministro e instalación de Cable de red con clavija europea</t>
  </si>
  <si>
    <t>A.01.02.04.14</t>
  </si>
  <si>
    <t>Suministro e instalación de Cable de conexión DB-9</t>
  </si>
  <si>
    <t>A.01.02.04.15</t>
  </si>
  <si>
    <t>Suministro e instalación de Receptor GPS para el terminal de voz TETRA</t>
  </si>
  <si>
    <t>A.01.02.04.16</t>
  </si>
  <si>
    <t>Suministro e instalación de Cable de conexión para el Kit vehicular básico con PEI</t>
  </si>
  <si>
    <t>A.01.02.04.17</t>
  </si>
  <si>
    <t>Suministro e instalación de Kit frontal remoto con cable de aproximadamente 5 metros de longitud</t>
  </si>
  <si>
    <t>A.01.02.04.18</t>
  </si>
  <si>
    <t>Suministro e instalación de Altavoces de entorno industrial 4’</t>
  </si>
  <si>
    <t>A.01.02.04.19</t>
  </si>
  <si>
    <t>Suministro e instalación de ANTENA DUAL PANORAMA GPSK TETRA + GPS.</t>
  </si>
  <si>
    <t>A.01.02.04.20</t>
  </si>
  <si>
    <t>Suministro e instalación de LATIGUILLO RG58, 5M, FME(H) - BNC(M) PARA ANTENA GPSK.</t>
  </si>
  <si>
    <t>A.01.02.04.21</t>
  </si>
  <si>
    <t>Suministro e instalación de LATIGILLO RG174, 5M, FME(m)-SMB(m) PARA ANTENA GPSK Y MDT-400.</t>
  </si>
  <si>
    <t>A.01.02.04.22</t>
  </si>
  <si>
    <t>A.01.02.05</t>
  </si>
  <si>
    <t>Terminales de voz y datos TETRA</t>
  </si>
  <si>
    <t>A.01.02.05.01</t>
  </si>
  <si>
    <t>Suministro e instalación de Terminales de voz y datos TETRA</t>
  </si>
  <si>
    <t>A.01.02.06</t>
  </si>
  <si>
    <t>Accesorios Terminales de voz y datos TETRA</t>
  </si>
  <si>
    <t>A.01.02.06.01</t>
  </si>
  <si>
    <t>Suministro e instalación de Licencia de paquetes de datos en comunicaciones IP</t>
  </si>
  <si>
    <t>A.01.02.06.02</t>
  </si>
  <si>
    <t>Suministro e instalación de Licencias de autentificación</t>
  </si>
  <si>
    <t>A.01.02.06.03</t>
  </si>
  <si>
    <t>A.01.02.07</t>
  </si>
  <si>
    <t>Accesorios Terminales de voz portátil TETRA</t>
  </si>
  <si>
    <t>A.01.02.07.01</t>
  </si>
  <si>
    <t>Suministro de Batería inteligente</t>
  </si>
  <si>
    <t>A.01.02.07.02</t>
  </si>
  <si>
    <t>Suministro de Cargador inteligente</t>
  </si>
  <si>
    <t>A.01.02.07.03</t>
  </si>
  <si>
    <t>Suministro de Cargador inteligente y analizador multibahia (hasta 8 unidades)</t>
  </si>
  <si>
    <t>A.01.02.07.04</t>
  </si>
  <si>
    <t>Suministro de Antena</t>
  </si>
  <si>
    <t>A.01.02.07.05</t>
  </si>
  <si>
    <t>Suministro de Funda de piel</t>
  </si>
  <si>
    <t>A.01.02.07.06</t>
  </si>
  <si>
    <t>Suministro de Cable datos de programación</t>
  </si>
  <si>
    <t>A.01.02.07.07</t>
  </si>
  <si>
    <t>Suministro de Adaptador de corriente para vehículos</t>
  </si>
  <si>
    <t>A.01.02.07.08</t>
  </si>
  <si>
    <t>Suministro de Micrófono con altavoz resistente al agua (IP54)</t>
  </si>
  <si>
    <t>A.01.03</t>
  </si>
  <si>
    <t>Extensores de cobertura TETRA</t>
  </si>
  <si>
    <t>A.01.03.01</t>
  </si>
  <si>
    <t>A.01.03.01.01</t>
  </si>
  <si>
    <t>Suministro e instalación de Extensores de cobertura TETRA</t>
  </si>
  <si>
    <t>A.02</t>
  </si>
  <si>
    <t>Red UHF propia</t>
  </si>
  <si>
    <t>A.02.01</t>
  </si>
  <si>
    <t>Terminales UHF</t>
  </si>
  <si>
    <t>A.02.01.01</t>
  </si>
  <si>
    <t>Suministro e instalación de Terminal de datos UHF con display</t>
  </si>
  <si>
    <t>A.02.01.02</t>
  </si>
  <si>
    <t>Suministro e instalación de Terminal de datos UHF sin display</t>
  </si>
  <si>
    <t>A.02.02</t>
  </si>
  <si>
    <t>Accesorio Terminales UHF</t>
  </si>
  <si>
    <t>A.02.02.01</t>
  </si>
  <si>
    <t>A.03</t>
  </si>
  <si>
    <t>Red Telefonía Móvil</t>
  </si>
  <si>
    <t>A.03.01</t>
  </si>
  <si>
    <t>Routers de Telefonía Móvil</t>
  </si>
  <si>
    <t>A.03.01.01</t>
  </si>
  <si>
    <t>Suministro e instalación de Router de datos para comunicación vía Telefonía Móvil</t>
  </si>
  <si>
    <t>A.03.01.02</t>
  </si>
  <si>
    <t>Accesorios Routers de Telefonía Móvil</t>
  </si>
  <si>
    <t>A.03.01.02.01</t>
  </si>
  <si>
    <t>Suministro e instalación de Cable de alimentación para Routers de Telefonía Móvil</t>
  </si>
  <si>
    <t>A.03.01.02.02</t>
  </si>
  <si>
    <t>A.03.02</t>
  </si>
  <si>
    <t>Extensores de cobertura de telefonía móvil</t>
  </si>
  <si>
    <t>A.03.02.01</t>
  </si>
  <si>
    <t>A.03.02.01.01</t>
  </si>
  <si>
    <t>Suministro e instalación de Extensores de cobertura de telefonía móvil dual</t>
  </si>
  <si>
    <t>A.03.02.01.02</t>
  </si>
  <si>
    <t>Suministro e instalación de Extensores de cobertura de telefonía móvil monobanda</t>
  </si>
  <si>
    <t>A.04</t>
  </si>
  <si>
    <t>Sistema de cable y antena</t>
  </si>
  <si>
    <t>A.04.01</t>
  </si>
  <si>
    <t>Antenas TETRA-UHF</t>
  </si>
  <si>
    <t>A.04.01.01</t>
  </si>
  <si>
    <t>Suministro e instalación de Antenas magnéticas</t>
  </si>
  <si>
    <t>A.04.01.02</t>
  </si>
  <si>
    <t>Antenas direccionales</t>
  </si>
  <si>
    <t>A.04.01.02.01</t>
  </si>
  <si>
    <t>Suministro e instalación de Antena Yagi de 2 elementos</t>
  </si>
  <si>
    <t>A.04.01.02.02</t>
  </si>
  <si>
    <t>Suministro e instalación de Antena Yagi de 3 elementos</t>
  </si>
  <si>
    <t>A.04.01.02.03</t>
  </si>
  <si>
    <t>Suministro e instalación de Antena Yagi de 5 elementos</t>
  </si>
  <si>
    <t>A.04.01.02.04</t>
  </si>
  <si>
    <t>Suministro e instalación de Antena Yagi de 7 elementos</t>
  </si>
  <si>
    <t>A.04.01.02.05</t>
  </si>
  <si>
    <t>Suministro e instalación de Antena Yagi de 10 elementos</t>
  </si>
  <si>
    <t>A.04.01.03</t>
  </si>
  <si>
    <t>Antenas onmidireccionales</t>
  </si>
  <si>
    <t>A.04.01.03.01</t>
  </si>
  <si>
    <t>Suministro e instalación de Antena omnidireccional de ganancia 2 dBi</t>
  </si>
  <si>
    <t>A.04.01.03.02</t>
  </si>
  <si>
    <t>Suministro e instalación de Antena omnidireccional de ganancia 5 dBi</t>
  </si>
  <si>
    <t>A.04.01.03.03</t>
  </si>
  <si>
    <t>Suministro e instalación de Antena omnidireccional de ganancia 7 dBi</t>
  </si>
  <si>
    <t>A.04.01.03.04</t>
  </si>
  <si>
    <t>Suministro e instalación de Antena omnidireccional de ganancia 9 dBi</t>
  </si>
  <si>
    <t>A.04.02</t>
  </si>
  <si>
    <t>Antenas Telefonía Móvil</t>
  </si>
  <si>
    <t>A.04.02.01</t>
  </si>
  <si>
    <t>Suministro e instalación de Antena conectada a equipo</t>
  </si>
  <si>
    <t>A.04.02.02</t>
  </si>
  <si>
    <t>Suministro e instalación de Antena magnética</t>
  </si>
  <si>
    <t>A.04.02.03</t>
  </si>
  <si>
    <t>Suministro e instalación de Antena direccional</t>
  </si>
  <si>
    <t>A.04.02.04</t>
  </si>
  <si>
    <t>Suministro e instalación de Antena onmidireccional</t>
  </si>
  <si>
    <t>A.04.02.05</t>
  </si>
  <si>
    <t>Suministro e instalación de Antena de panel</t>
  </si>
  <si>
    <t>A.04.02.06</t>
  </si>
  <si>
    <t>Suministro e instalación de Antena de seta</t>
  </si>
  <si>
    <t>A.04.03</t>
  </si>
  <si>
    <t>Accesorios Antenas</t>
  </si>
  <si>
    <t>A.04.03.01</t>
  </si>
  <si>
    <t>Suministro e instalación de Kit de fijaciones, grapas, herrajes para antenas</t>
  </si>
  <si>
    <t>A.04.03.02</t>
  </si>
  <si>
    <t>Suministro e instalación de Mástiles para antenas</t>
  </si>
  <si>
    <t>A.04.04</t>
  </si>
  <si>
    <t>Elementos pasivos</t>
  </si>
  <si>
    <t>A.04.04.01</t>
  </si>
  <si>
    <t>Filtros Paso Banda</t>
  </si>
  <si>
    <t>A.04.04.01.01</t>
  </si>
  <si>
    <t>Suministro e instalación de Filtro paso banda TETRA/UHF de alta potencia</t>
  </si>
  <si>
    <t>A.04.04.01.02</t>
  </si>
  <si>
    <t>Suministro e instalación de Filtro paso banda TETRA/UHF con tres resonadores de potencia baja</t>
  </si>
  <si>
    <t>A.04.04.01.03</t>
  </si>
  <si>
    <t>Suministro e instalación de Filtro paso banda TETRA/UHF con tres resonadores de potencia alta</t>
  </si>
  <si>
    <t>A.04.04.01.04</t>
  </si>
  <si>
    <t>Suministro e instalación de Filtro paso banda Telefonía Móvil 800 MHz</t>
  </si>
  <si>
    <t>A.04.04.01.05</t>
  </si>
  <si>
    <t>Suministro e instalación de Filtro paso banda Telefonía Móvil 900 MHz</t>
  </si>
  <si>
    <t>A.04.04.01.06</t>
  </si>
  <si>
    <t>Suministro e instalación de Filtro paso banda Telefonía Móvil 1800 MHz</t>
  </si>
  <si>
    <t>A.04.04.01.07</t>
  </si>
  <si>
    <t>Suministro e instalación de Filtro paso banda Telefonía Móvil 2100 MHz</t>
  </si>
  <si>
    <t>A.04.04.01.08</t>
  </si>
  <si>
    <t>Suministro e instalación de Filtro paso banda Telefonía Móvil 2600 MHz</t>
  </si>
  <si>
    <t>A.04.04.02</t>
  </si>
  <si>
    <t>Circuladores</t>
  </si>
  <si>
    <t>A.04.04.02.01</t>
  </si>
  <si>
    <t>Suministro e instalación de Circulador TETRA/UHF aislamiento bajo</t>
  </si>
  <si>
    <t>A.04.04.02.02</t>
  </si>
  <si>
    <t>Suministro e instalación de Circulador TETRA/UHF aislamiento alto</t>
  </si>
  <si>
    <t>A.04.04.02.03</t>
  </si>
  <si>
    <t xml:space="preserve">Suministro e instalación de Circulador Telefonía Móvil de 200 MHz a 2000 MHz </t>
  </si>
  <si>
    <t>A.04.04.02.04</t>
  </si>
  <si>
    <t xml:space="preserve">Suministro e instalación de Circulador Telefonía Móvil de 2 GHz a 4 GHz </t>
  </si>
  <si>
    <t>A.04.04.03</t>
  </si>
  <si>
    <t>Atenuadores</t>
  </si>
  <si>
    <t>A.04.04.03.01</t>
  </si>
  <si>
    <t>Suministro e instalación de Atenuador de 10 dB</t>
  </si>
  <si>
    <t>A.04.04.03.02</t>
  </si>
  <si>
    <t>Suministro e instalación de Atenuador de 20 dB</t>
  </si>
  <si>
    <t>A.04.04.03.03</t>
  </si>
  <si>
    <t>Suministro e instalación de Atenuador de 30 dB</t>
  </si>
  <si>
    <t>A.04.04.04</t>
  </si>
  <si>
    <t>Duplexores</t>
  </si>
  <si>
    <t>A.04.04.04.01</t>
  </si>
  <si>
    <t>Suministro e instalación de Duplexor TETRA/UHF de alta potencia</t>
  </si>
  <si>
    <t>A.04.04.04.02</t>
  </si>
  <si>
    <t>Suministro e instalación de Duplexor TETRA/UHF de baja potencia</t>
  </si>
  <si>
    <t>A.04.04.04.03</t>
  </si>
  <si>
    <t xml:space="preserve">Suministro e instalación de Duplexor Telefonía Móvil de 600 MHz a 2500 MHz </t>
  </si>
  <si>
    <t>A.04.04.04.04</t>
  </si>
  <si>
    <t xml:space="preserve">Suministro e instalación de Duplexor Telefonía Móvil de 2500 MHz a 3200 MHz </t>
  </si>
  <si>
    <t>A.04.05</t>
  </si>
  <si>
    <t>Cableado</t>
  </si>
  <si>
    <t>A.04.05.01</t>
  </si>
  <si>
    <t>Cable coaxial</t>
  </si>
  <si>
    <t>A.04.05.01.01</t>
  </si>
  <si>
    <t>Suministro e instalación de Cable de 1/4”</t>
  </si>
  <si>
    <t>ml</t>
  </si>
  <si>
    <t>A.04.05.01.02</t>
  </si>
  <si>
    <t>Suministro e instalación de Cable de 1/2”</t>
  </si>
  <si>
    <t>A.04.05.01.03</t>
  </si>
  <si>
    <t>Suministro e instalación de Cable de 7/8”</t>
  </si>
  <si>
    <t>A.04.05.01.04</t>
  </si>
  <si>
    <t>Suministro e instalación de Cable RG – 58</t>
  </si>
  <si>
    <t>A.04.05.01.05</t>
  </si>
  <si>
    <t>Suministro e instalación de Cable RG – 223</t>
  </si>
  <si>
    <t>A.04.05.01.06</t>
  </si>
  <si>
    <t>Suministro e instalación de Cable RG – 213</t>
  </si>
  <si>
    <t>A.04.05.01.07</t>
  </si>
  <si>
    <t>Suministro e instalación de Cable RG – 214</t>
  </si>
  <si>
    <t>A.04.05.01.08</t>
  </si>
  <si>
    <t>Suministro e instalación de Cable LMR400</t>
  </si>
  <si>
    <t>A.04.05.01.09</t>
  </si>
  <si>
    <t>Suministro e instalación de Cable LMR600</t>
  </si>
  <si>
    <t>A.04.05.02</t>
  </si>
  <si>
    <t>Conectores de cable coaxial</t>
  </si>
  <si>
    <t>A.04.05.02.01</t>
  </si>
  <si>
    <t>Suministro e instalación de Conectores SMA</t>
  </si>
  <si>
    <t>A.04.05.02.02</t>
  </si>
  <si>
    <t>Suministro e instalación de Conectores N</t>
  </si>
  <si>
    <t>A.04.05.02.03</t>
  </si>
  <si>
    <t>Suministro e instalación de Conectores BNC</t>
  </si>
  <si>
    <t>A.04.05.02.04</t>
  </si>
  <si>
    <t>Suministro e instalación de Conectores TNC</t>
  </si>
  <si>
    <t>A.04.05.02.05</t>
  </si>
  <si>
    <t>Suministro e instalación de Conectores UHF</t>
  </si>
  <si>
    <t>A.04.05.02.06</t>
  </si>
  <si>
    <t>Suministro e instalación de Conectores FME</t>
  </si>
  <si>
    <t>A.04.05.03</t>
  </si>
  <si>
    <t>Jumpers</t>
  </si>
  <si>
    <t>Suministro e instalación de Jumpers</t>
  </si>
  <si>
    <t>A.04.05.04</t>
  </si>
  <si>
    <t>Transiciones de cable coaxial</t>
  </si>
  <si>
    <t>Suministro e instalación de Transiciones de cable coaxial</t>
  </si>
  <si>
    <t>A.04.05.05</t>
  </si>
  <si>
    <t>Cableado para programación/gestión, consola o de datos</t>
  </si>
  <si>
    <t>A.04.05.05.01</t>
  </si>
  <si>
    <t xml:space="preserve">Suministro e instalación de Cableado Ethernet </t>
  </si>
  <si>
    <t>A.04.05.05.02</t>
  </si>
  <si>
    <t xml:space="preserve">Suministro e instalación de Conectores cableado Ethernet </t>
  </si>
  <si>
    <t>A.04.05.05.03</t>
  </si>
  <si>
    <t>Suministro e instalación de Cables Serie</t>
  </si>
  <si>
    <t>A.04.05.06</t>
  </si>
  <si>
    <t xml:space="preserve"> Accesorios para el cableado</t>
  </si>
  <si>
    <t>A.04.05.06.01</t>
  </si>
  <si>
    <t>Suministro e instalación de Kit waterproof</t>
  </si>
  <si>
    <t>A.04.05.06.02</t>
  </si>
  <si>
    <t>Suministro e instalación de Kit Fijaciones, grapas, herrajes para cable</t>
  </si>
  <si>
    <t>A.04.06</t>
  </si>
  <si>
    <t>Sistema de cable radiante</t>
  </si>
  <si>
    <t>A.04.06.01</t>
  </si>
  <si>
    <t>Cable radiante</t>
  </si>
  <si>
    <t>A.04.06.01.01</t>
  </si>
  <si>
    <t>Suministro e instalación de Cable radiante de 1/2”</t>
  </si>
  <si>
    <t>A.04.06.01.02</t>
  </si>
  <si>
    <t>Suministro e instalación de Cable radiante de 7/8"</t>
  </si>
  <si>
    <t>A.04.06.02</t>
  </si>
  <si>
    <t>Conectores cable radiante</t>
  </si>
  <si>
    <t>A.04.06.02.01</t>
  </si>
  <si>
    <t>Suministro e instalación de Conectores cable radiante para cable radiante de 1/2"</t>
  </si>
  <si>
    <t>A.04.06.02.02</t>
  </si>
  <si>
    <t>Suministro e instalación de Conectores cable radiante para cable radiante de 7/8"</t>
  </si>
  <si>
    <t>A.04.06.03</t>
  </si>
  <si>
    <t>Sujeciones cable radiante</t>
  </si>
  <si>
    <t>A.04.06.03.01</t>
  </si>
  <si>
    <t>Suministro e instalación de Abrazadera para cable radiante ½”</t>
  </si>
  <si>
    <t>A.04.06.03.02</t>
  </si>
  <si>
    <t>Suministro e instalación de Abrazadera estándar para cable radiante ½”</t>
  </si>
  <si>
    <t>A.04.06.03.03</t>
  </si>
  <si>
    <t>Suministro e instalación de Soporte clip-in para para cable radiante 7/8”</t>
  </si>
  <si>
    <t>A.04.06.03.04</t>
  </si>
  <si>
    <t>Suministro e instalación de Soporte tipo “click” plástico para cable radiante 7/8”</t>
  </si>
  <si>
    <t>A.04.06.04</t>
  </si>
  <si>
    <t>Acopladores direccionales para cable radiante</t>
  </si>
  <si>
    <t>A.04.06.04.01</t>
  </si>
  <si>
    <t xml:space="preserve">Suministro e instalación de Acoplador direccional de aire </t>
  </si>
  <si>
    <t>A.04.06.05</t>
  </si>
  <si>
    <t>Terminadores cable radiante</t>
  </si>
  <si>
    <t>A.04.06.05.01</t>
  </si>
  <si>
    <t xml:space="preserve">Suministro e instalación de Carga de terminación </t>
  </si>
  <si>
    <t>A.05</t>
  </si>
  <si>
    <t>Sistemas de protección eléctricos</t>
  </si>
  <si>
    <t>A.05.01</t>
  </si>
  <si>
    <t>Descargador</t>
  </si>
  <si>
    <t>A.05.01.01</t>
  </si>
  <si>
    <t>Suministro e instalación de Protector de frecuencias bajas</t>
  </si>
  <si>
    <t>A.05.01.03</t>
  </si>
  <si>
    <t>Suministro e instalación de Protector de frecuencias medias</t>
  </si>
  <si>
    <t>A.05.01.02</t>
  </si>
  <si>
    <t>Suministro e instalación de Protector de frecuencias altas</t>
  </si>
  <si>
    <t>A.05.02</t>
  </si>
  <si>
    <t>Protecciones y transformadores eléctricos</t>
  </si>
  <si>
    <t>A.05.02.01</t>
  </si>
  <si>
    <t>Suministro e instalación de Magnetotérmico Curva B</t>
  </si>
  <si>
    <t>A.05.02.02</t>
  </si>
  <si>
    <t>Suministro e instalación de Magnetotérmico Curva C</t>
  </si>
  <si>
    <t>A.05.02.03</t>
  </si>
  <si>
    <t>Suministro e instalación de Magnetotérmico Curva D</t>
  </si>
  <si>
    <t>A.05.02.04</t>
  </si>
  <si>
    <t>Suministro e instalación de Magnetotérmico Curva Z</t>
  </si>
  <si>
    <t>A.05.02.05</t>
  </si>
  <si>
    <t>Suministro e instalación de Diferencial clase A SI</t>
  </si>
  <si>
    <t>A.05.02.06</t>
  </si>
  <si>
    <t>Suministro e instalación de Diferencial clase A SI con rearme automático</t>
  </si>
  <si>
    <t>A.05.02.07</t>
  </si>
  <si>
    <t xml:space="preserve">Suministro e instalación de Protector de sobretensiones </t>
  </si>
  <si>
    <t>A.05.02.08</t>
  </si>
  <si>
    <t>Suministro e instalación de Transformador de aislamiento galvánico</t>
  </si>
  <si>
    <t>A.05.03</t>
  </si>
  <si>
    <t>Cableado y pletinas para puesta a tierra</t>
  </si>
  <si>
    <t>A.05.03.01</t>
  </si>
  <si>
    <t>Revisión red de tierra</t>
  </si>
  <si>
    <t>A.05.03.02</t>
  </si>
  <si>
    <t>Suministro e instalación de Conductor de cobre desnudo 70 mm2</t>
  </si>
  <si>
    <t>A.05.03.03</t>
  </si>
  <si>
    <t>A.05.03.04</t>
  </si>
  <si>
    <t>Suministro e instalación de Toma de tierra con pica</t>
  </si>
  <si>
    <t>A.05.03.05</t>
  </si>
  <si>
    <t>Suministro e instalación de Toma de  tierra con pica registrable</t>
  </si>
  <si>
    <t>A.05.03.06</t>
  </si>
  <si>
    <t>Suministro e instalación de Caja de seccionamiento</t>
  </si>
  <si>
    <t>A.06</t>
  </si>
  <si>
    <t>Unidades de obra civil</t>
  </si>
  <si>
    <t>A.06.01</t>
  </si>
  <si>
    <t>Canalizaciones</t>
  </si>
  <si>
    <t>Ejecución de Canalizaciones</t>
  </si>
  <si>
    <t>A.06.02</t>
  </si>
  <si>
    <t>Arquetas</t>
  </si>
  <si>
    <t>A.06.02.01</t>
  </si>
  <si>
    <t>Suministro e instalación de Arquetas de 60 x 60 cm</t>
  </si>
  <si>
    <t>A.06.02.02</t>
  </si>
  <si>
    <t>Suministro e instalación de Arquetas de 100 x 100 cm</t>
  </si>
  <si>
    <t>A.06.03</t>
  </si>
  <si>
    <t>Cimentación</t>
  </si>
  <si>
    <t>Ejecución de Cimentación</t>
  </si>
  <si>
    <t>A.06.04</t>
  </si>
  <si>
    <t>Bandeja aislante</t>
  </si>
  <si>
    <t>A.06.04.01</t>
  </si>
  <si>
    <t>Bandeja aislante de interior</t>
  </si>
  <si>
    <t>A.06.04.01.01</t>
  </si>
  <si>
    <t>Suministro e instalación de Bandeja aislante con tapa de 60 x 100 mm</t>
  </si>
  <si>
    <t>Suministro e instalación de Bandeja aislante con tapa de 60 x 200 mm</t>
  </si>
  <si>
    <t>A.06.04.02</t>
  </si>
  <si>
    <t>Bandeja aislante de exterior</t>
  </si>
  <si>
    <t>A.06.04.02.01</t>
  </si>
  <si>
    <t>A.06.05</t>
  </si>
  <si>
    <t>A.06.05.01</t>
  </si>
  <si>
    <t>Suministro e instalación de Tubos rígidos hasta 25 mm</t>
  </si>
  <si>
    <t>A.06.05.02</t>
  </si>
  <si>
    <t>Suministro e instalación de Tubos rígidos hasta 40 mm</t>
  </si>
  <si>
    <t>A.06.06</t>
  </si>
  <si>
    <t>Tubos flexibles blindados</t>
  </si>
  <si>
    <t>A.06.07</t>
  </si>
  <si>
    <t>Cajas de registro / interconexión</t>
  </si>
  <si>
    <t>Suministro e instalación de Cajas de registro / interconexión</t>
  </si>
  <si>
    <t>A.06.08</t>
  </si>
  <si>
    <t>Pasamuros</t>
  </si>
  <si>
    <t>Ejecución de Pasamuros</t>
  </si>
  <si>
    <t>Tubos rígidos</t>
  </si>
  <si>
    <t>Suministro e instalación de Pletina de cobre 40x5 mm2</t>
  </si>
  <si>
    <t>Suministro e instalación de Tubos flexibles blindados</t>
  </si>
  <si>
    <t>A.06.04.01.02</t>
  </si>
  <si>
    <t>A.06.04.02.02</t>
  </si>
  <si>
    <t>TOTAL ponderado
(SIN IVA)</t>
  </si>
  <si>
    <t>Suma de errores</t>
  </si>
  <si>
    <t>LOTE 2 - Anejo 2 - Unidades Obra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</si>
</sst>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00\ &quot;€&quot;_-;\-* #,##0.0000\ &quot;€&quot;_-;_-* &quot;-&quot;??\ &quot;€&quot;_-;_-@_-"/>
    <numFmt numFmtId="166" formatCode="#,##0.0000\ &quot;€&quot;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rgb="FF000000"/>
      <name val="Aptos Narrow"/>
      <family val="2"/>
    </font>
    <font>
      <sz val="8"/>
      <name val="Aptos Narrow"/>
      <family val="2"/>
      <scheme val="minor"/>
    </font>
    <font>
      <b/>
      <sz val="10"/>
      <color theme="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1"/>
      <color rgb="FFFF0000"/>
      <name val="Aptos"/>
      <family val="2"/>
    </font>
    <font>
      <sz val="10"/>
      <color theme="9" tint="-0.249977111117893"/>
      <name val="Tahoma"/>
      <family val="2"/>
    </font>
    <font>
      <b/>
      <sz val="10"/>
      <color theme="9" tint="-0.249977111117893"/>
      <name val="Tahoma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4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8" fontId="4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righ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0" fontId="3" fillId="4" borderId="7" xfId="0" applyNumberFormat="1" applyFont="1" applyFill="1" applyBorder="1" applyAlignment="1">
      <alignment horizontal="center" vertical="center" wrapText="1"/>
    </xf>
    <xf numFmtId="10" fontId="3" fillId="6" borderId="1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10" fontId="2" fillId="2" borderId="5" xfId="0" applyNumberFormat="1" applyFont="1" applyFill="1" applyBorder="1" applyAlignment="1">
      <alignment horizontal="center" vertical="center"/>
    </xf>
    <xf numFmtId="10" fontId="2" fillId="3" borderId="1" xfId="0" applyNumberFormat="1" applyFont="1" applyFill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  <xf numFmtId="10" fontId="3" fillId="5" borderId="1" xfId="2" applyNumberFormat="1" applyFont="1" applyFill="1" applyBorder="1" applyAlignment="1">
      <alignment horizontal="center" vertical="center"/>
    </xf>
    <xf numFmtId="10" fontId="2" fillId="3" borderId="1" xfId="2" applyNumberFormat="1" applyFont="1" applyFill="1" applyBorder="1" applyAlignment="1">
      <alignment horizontal="center" vertical="center"/>
    </xf>
    <xf numFmtId="10" fontId="3" fillId="5" borderId="2" xfId="2" applyNumberFormat="1" applyFont="1" applyFill="1" applyBorder="1" applyAlignment="1">
      <alignment horizontal="center" vertical="center"/>
    </xf>
    <xf numFmtId="10" fontId="2" fillId="0" borderId="2" xfId="2" applyNumberFormat="1" applyFont="1" applyBorder="1" applyAlignment="1">
      <alignment horizontal="center" vertical="center"/>
    </xf>
    <xf numFmtId="10" fontId="2" fillId="2" borderId="1" xfId="2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horizontal="center" vertical="center"/>
    </xf>
    <xf numFmtId="10" fontId="3" fillId="2" borderId="1" xfId="2" applyNumberFormat="1" applyFont="1" applyFill="1" applyBorder="1" applyAlignment="1">
      <alignment horizontal="center" vertical="center"/>
    </xf>
    <xf numFmtId="10" fontId="2" fillId="5" borderId="1" xfId="2" applyNumberFormat="1" applyFont="1" applyFill="1" applyBorder="1" applyAlignment="1">
      <alignment horizontal="center" vertical="center"/>
    </xf>
    <xf numFmtId="10" fontId="3" fillId="3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right" vertical="center"/>
    </xf>
    <xf numFmtId="0" fontId="3" fillId="5" borderId="6" xfId="0" applyFont="1" applyFill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7" fillId="5" borderId="1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8" fontId="2" fillId="0" borderId="0" xfId="0" applyNumberFormat="1" applyFont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indent="1"/>
    </xf>
    <xf numFmtId="0" fontId="10" fillId="0" borderId="0" xfId="0" applyFont="1" applyAlignment="1">
      <alignment vertical="center"/>
    </xf>
    <xf numFmtId="0" fontId="11" fillId="3" borderId="1" xfId="0" applyFont="1" applyFill="1" applyBorder="1" applyAlignment="1">
      <alignment vertical="center"/>
    </xf>
    <xf numFmtId="10" fontId="10" fillId="3" borderId="1" xfId="2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10" fontId="11" fillId="5" borderId="1" xfId="2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44" fontId="8" fillId="2" borderId="5" xfId="1" applyFont="1" applyFill="1" applyBorder="1" applyAlignment="1">
      <alignment horizontal="center" vertical="center" wrapText="1"/>
    </xf>
    <xf numFmtId="44" fontId="8" fillId="3" borderId="1" xfId="1" applyFont="1" applyFill="1" applyBorder="1" applyAlignment="1">
      <alignment horizontal="center" vertical="center" wrapText="1"/>
    </xf>
    <xf numFmtId="8" fontId="8" fillId="0" borderId="1" xfId="1" applyNumberFormat="1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 wrapText="1"/>
    </xf>
    <xf numFmtId="44" fontId="8" fillId="2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9" fontId="8" fillId="2" borderId="5" xfId="2" applyFont="1" applyFill="1" applyBorder="1" applyAlignment="1">
      <alignment horizontal="center" vertical="center"/>
    </xf>
    <xf numFmtId="9" fontId="8" fillId="3" borderId="1" xfId="2" applyFont="1" applyFill="1" applyBorder="1" applyAlignment="1">
      <alignment horizontal="center" vertical="center"/>
    </xf>
    <xf numFmtId="9" fontId="8" fillId="0" borderId="1" xfId="2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left" vertical="center"/>
    </xf>
    <xf numFmtId="44" fontId="8" fillId="0" borderId="1" xfId="0" applyNumberFormat="1" applyFont="1" applyBorder="1" applyAlignment="1">
      <alignment horizontal="center" vertical="center"/>
    </xf>
    <xf numFmtId="4" fontId="13" fillId="7" borderId="1" xfId="0" applyNumberFormat="1" applyFont="1" applyFill="1" applyBorder="1" applyAlignment="1" applyProtection="1">
      <alignment horizontal="center" vertical="center"/>
      <protection locked="0"/>
    </xf>
    <xf numFmtId="164" fontId="8" fillId="0" borderId="4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left" vertical="center"/>
    </xf>
    <xf numFmtId="165" fontId="8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9" fontId="8" fillId="0" borderId="1" xfId="2" applyFont="1" applyFill="1" applyBorder="1" applyAlignment="1">
      <alignment horizontal="center" vertical="center"/>
    </xf>
    <xf numFmtId="9" fontId="8" fillId="2" borderId="1" xfId="2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9" fontId="7" fillId="2" borderId="1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9" fontId="8" fillId="5" borderId="1" xfId="2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8" fontId="8" fillId="0" borderId="0" xfId="0" applyNumberFormat="1" applyFont="1" applyAlignment="1">
      <alignment horizontal="center" vertical="center" wrapText="1"/>
    </xf>
    <xf numFmtId="0" fontId="8" fillId="0" borderId="2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/>
    </xf>
    <xf numFmtId="164" fontId="8" fillId="3" borderId="1" xfId="2" applyNumberFormat="1" applyFont="1" applyFill="1" applyBorder="1" applyAlignment="1">
      <alignment horizontal="center" vertical="center"/>
    </xf>
    <xf numFmtId="164" fontId="7" fillId="5" borderId="2" xfId="0" applyNumberFormat="1" applyFont="1" applyFill="1" applyBorder="1" applyAlignment="1">
      <alignment horizontal="center" vertical="center"/>
    </xf>
    <xf numFmtId="164" fontId="8" fillId="2" borderId="1" xfId="2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2" borderId="1" xfId="2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Medium9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1165412</xdr:colOff>
      <xdr:row>0</xdr:row>
      <xdr:rowOff>123264</xdr:rowOff>
    </xdr:from>
    <xdr:to>
      <xdr:col>13</xdr:col>
      <xdr:colOff>599291</xdr:colOff>
      <xdr:row>1</xdr:row>
      <xdr:rowOff>332142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1833E91-C1F2-417A-BFA8-1EE375F7C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1677" y="123264"/>
          <a:ext cx="2560320" cy="3657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C8BF-FD20-435B-BE10-D9B070A156E4}">
  <sheetPr>
    <pageSetUpPr fitToPage="1"/>
  </sheetPr>
  <dimension ref="B2:P233"/>
  <sheetViews>
    <sheetView tabSelected="1" zoomScale="85" zoomScaleNormal="85" workbookViewId="0">
      <selection activeCell="F8" sqref="F8"/>
    </sheetView>
  </sheetViews>
  <sheetFormatPr baseColWidth="10" defaultColWidth="9.140625" defaultRowHeight="12.75" x14ac:dyDescent="0.25"/>
  <cols>
    <col min="1" max="1" width="10.7109375" style="28" customWidth="1"/>
    <col min="2" max="2" width="14.28515625" style="40" customWidth="1"/>
    <col min="3" max="3" width="121.140625" style="28" customWidth="1"/>
    <col min="4" max="4" width="11.7109375" style="28" customWidth="1"/>
    <col min="5" max="5" width="15.42578125" style="61" customWidth="1"/>
    <col min="6" max="6" width="15.42578125" style="15" customWidth="1"/>
    <col min="7" max="7" width="17.42578125" style="75" hidden="1" customWidth="1"/>
    <col min="8" max="8" width="19.28515625" style="75" hidden="1" customWidth="1"/>
    <col min="9" max="9" width="18.140625" style="75" hidden="1" customWidth="1"/>
    <col min="10" max="10" width="17" style="75" customWidth="1"/>
    <col min="11" max="11" width="20.7109375" style="75" customWidth="1"/>
    <col min="12" max="12" width="20" style="75" hidden="1" customWidth="1"/>
    <col min="13" max="13" width="26.28515625" style="75" customWidth="1"/>
    <col min="14" max="14" width="11.5703125" style="75" customWidth="1"/>
    <col min="15" max="16384" width="9.140625" style="28"/>
  </cols>
  <sheetData>
    <row r="2" spans="2:14" ht="28.5" x14ac:dyDescent="0.45">
      <c r="B2"/>
      <c r="C2" s="123" t="s">
        <v>443</v>
      </c>
      <c r="D2"/>
      <c r="E2" s="120"/>
      <c r="F2" s="121"/>
      <c r="G2"/>
      <c r="H2" s="122"/>
      <c r="I2" s="122"/>
      <c r="J2"/>
      <c r="K2"/>
      <c r="L2"/>
      <c r="M2"/>
      <c r="N2"/>
    </row>
    <row r="3" spans="2:14" ht="15.75" thickBot="1" x14ac:dyDescent="0.3">
      <c r="B3"/>
      <c r="D3"/>
      <c r="E3" s="120"/>
      <c r="F3" s="121"/>
      <c r="G3"/>
      <c r="H3" s="122"/>
      <c r="I3" s="122"/>
      <c r="J3"/>
      <c r="K3"/>
      <c r="L3"/>
      <c r="M3"/>
      <c r="N3"/>
    </row>
    <row r="4" spans="2:14" ht="39" thickBot="1" x14ac:dyDescent="0.3">
      <c r="B4" s="6" t="s">
        <v>0</v>
      </c>
      <c r="C4" s="6" t="s">
        <v>1</v>
      </c>
      <c r="D4" s="6" t="s">
        <v>2</v>
      </c>
      <c r="E4" s="62" t="s">
        <v>3</v>
      </c>
      <c r="F4" s="13" t="s">
        <v>4</v>
      </c>
      <c r="G4" s="76" t="s">
        <v>5</v>
      </c>
      <c r="H4" s="62" t="s">
        <v>6</v>
      </c>
      <c r="I4" s="62" t="s">
        <v>7</v>
      </c>
      <c r="J4" s="62" t="s">
        <v>8</v>
      </c>
      <c r="K4" s="62" t="s">
        <v>9</v>
      </c>
      <c r="L4" s="62" t="s">
        <v>10</v>
      </c>
      <c r="M4" s="77" t="s">
        <v>11</v>
      </c>
      <c r="N4" s="77" t="s">
        <v>12</v>
      </c>
    </row>
    <row r="5" spans="2:14" x14ac:dyDescent="0.25">
      <c r="B5" s="7" t="s">
        <v>13</v>
      </c>
      <c r="C5" s="8" t="s">
        <v>14</v>
      </c>
      <c r="D5" s="8"/>
      <c r="E5" s="63"/>
      <c r="F5" s="14"/>
      <c r="G5" s="63"/>
      <c r="H5" s="63"/>
      <c r="I5" s="63"/>
      <c r="J5" s="63"/>
      <c r="K5" s="63"/>
      <c r="L5" s="63"/>
      <c r="M5" s="63"/>
      <c r="N5" s="63"/>
    </row>
    <row r="6" spans="2:14" x14ac:dyDescent="0.25">
      <c r="B6" s="41" t="s">
        <v>15</v>
      </c>
      <c r="C6" s="29" t="s">
        <v>16</v>
      </c>
      <c r="D6" s="47"/>
      <c r="E6" s="64"/>
      <c r="F6" s="16"/>
      <c r="G6" s="78"/>
      <c r="H6" s="78"/>
      <c r="I6" s="78"/>
      <c r="J6" s="78"/>
      <c r="K6" s="78"/>
      <c r="L6" s="78"/>
      <c r="M6" s="78"/>
      <c r="N6" s="78"/>
    </row>
    <row r="7" spans="2:14" x14ac:dyDescent="0.25">
      <c r="B7" s="42" t="s">
        <v>17</v>
      </c>
      <c r="C7" s="30" t="s">
        <v>18</v>
      </c>
      <c r="D7" s="30"/>
      <c r="E7" s="65"/>
      <c r="F7" s="17"/>
      <c r="G7" s="79"/>
      <c r="H7" s="79"/>
      <c r="I7" s="79"/>
      <c r="J7" s="79"/>
      <c r="K7" s="79"/>
      <c r="L7" s="79"/>
      <c r="M7" s="79"/>
      <c r="N7" s="79"/>
    </row>
    <row r="8" spans="2:14" ht="15" x14ac:dyDescent="0.25">
      <c r="B8" s="5" t="s">
        <v>19</v>
      </c>
      <c r="C8" s="2" t="s">
        <v>20</v>
      </c>
      <c r="D8" s="11" t="s">
        <v>21</v>
      </c>
      <c r="E8" s="66">
        <v>5197.5</v>
      </c>
      <c r="F8" s="18">
        <v>3.5000000000000003E-2</v>
      </c>
      <c r="G8" s="80">
        <v>0.21</v>
      </c>
      <c r="H8" s="81">
        <f>F8*E8</f>
        <v>181.91250000000002</v>
      </c>
      <c r="I8" s="82">
        <f>H8*(1+G8)</f>
        <v>220.11412500000003</v>
      </c>
      <c r="J8" s="83"/>
      <c r="K8" s="84">
        <f>J8*F8</f>
        <v>0</v>
      </c>
      <c r="L8" s="85">
        <f>K8*(1+G8)</f>
        <v>0</v>
      </c>
      <c r="M8" s="86" t="str">
        <f>IF(J8&gt;0," ","Falta entrar el precio ofertado")</f>
        <v>Falta entrar el precio ofertado</v>
      </c>
      <c r="N8" s="86">
        <f>IF(M8="Falta entrar el precio ofertado",1,0)</f>
        <v>1</v>
      </c>
    </row>
    <row r="9" spans="2:14" x14ac:dyDescent="0.25">
      <c r="B9" s="38" t="s">
        <v>22</v>
      </c>
      <c r="C9" s="31" t="s">
        <v>23</v>
      </c>
      <c r="D9" s="31"/>
      <c r="E9" s="67"/>
      <c r="F9" s="19"/>
      <c r="G9" s="87"/>
      <c r="H9" s="87"/>
      <c r="I9" s="87"/>
      <c r="J9" s="88"/>
      <c r="K9" s="111"/>
      <c r="L9" s="87"/>
      <c r="M9" s="87"/>
      <c r="N9" s="87"/>
    </row>
    <row r="10" spans="2:14" ht="15" x14ac:dyDescent="0.25">
      <c r="B10" s="5" t="s">
        <v>24</v>
      </c>
      <c r="C10" s="2" t="s">
        <v>25</v>
      </c>
      <c r="D10" s="11" t="s">
        <v>21</v>
      </c>
      <c r="E10" s="66">
        <v>385</v>
      </c>
      <c r="F10" s="18">
        <v>5.0000000000000001E-3</v>
      </c>
      <c r="G10" s="80">
        <v>0.21</v>
      </c>
      <c r="H10" s="81">
        <f>F10*E10</f>
        <v>1.925</v>
      </c>
      <c r="I10" s="82">
        <f t="shared" ref="I10:I14" si="0">H10*(1+G10)</f>
        <v>2.32925</v>
      </c>
      <c r="J10" s="83"/>
      <c r="K10" s="84">
        <f t="shared" ref="K10:K14" si="1">J10*F10</f>
        <v>0</v>
      </c>
      <c r="L10" s="89">
        <f t="shared" ref="L10:L14" si="2">K10*(1+G10)</f>
        <v>0</v>
      </c>
      <c r="M10" s="86" t="str">
        <f t="shared" ref="M10:M14" si="3">IF(J10&gt;0," ","Falta entrar el precio ofertado")</f>
        <v>Falta entrar el precio ofertado</v>
      </c>
      <c r="N10" s="86">
        <f t="shared" ref="N10:N14" si="4">IF(M10="Falta entrar el precio ofertado",1,0)</f>
        <v>1</v>
      </c>
    </row>
    <row r="11" spans="2:14" ht="15" x14ac:dyDescent="0.25">
      <c r="B11" s="5" t="s">
        <v>26</v>
      </c>
      <c r="C11" s="2" t="s">
        <v>27</v>
      </c>
      <c r="D11" s="11" t="s">
        <v>21</v>
      </c>
      <c r="E11" s="66">
        <v>506</v>
      </c>
      <c r="F11" s="18">
        <v>5.0000000000000001E-3</v>
      </c>
      <c r="G11" s="80">
        <v>0.21</v>
      </c>
      <c r="H11" s="81">
        <f>F11*E11</f>
        <v>2.5300000000000002</v>
      </c>
      <c r="I11" s="82">
        <f t="shared" si="0"/>
        <v>3.0613000000000001</v>
      </c>
      <c r="J11" s="83"/>
      <c r="K11" s="84">
        <f t="shared" si="1"/>
        <v>0</v>
      </c>
      <c r="L11" s="89">
        <f t="shared" si="2"/>
        <v>0</v>
      </c>
      <c r="M11" s="86" t="str">
        <f t="shared" si="3"/>
        <v>Falta entrar el precio ofertado</v>
      </c>
      <c r="N11" s="86">
        <f t="shared" si="4"/>
        <v>1</v>
      </c>
    </row>
    <row r="12" spans="2:14" ht="15" x14ac:dyDescent="0.25">
      <c r="B12" s="5" t="s">
        <v>28</v>
      </c>
      <c r="C12" s="2" t="s">
        <v>29</v>
      </c>
      <c r="D12" s="11" t="s">
        <v>30</v>
      </c>
      <c r="E12" s="66">
        <v>891</v>
      </c>
      <c r="F12" s="18">
        <v>5.0000000000000001E-3</v>
      </c>
      <c r="G12" s="80">
        <v>0.21</v>
      </c>
      <c r="H12" s="81">
        <f>F12*E12</f>
        <v>4.4550000000000001</v>
      </c>
      <c r="I12" s="82">
        <f t="shared" si="0"/>
        <v>5.3905500000000002</v>
      </c>
      <c r="J12" s="83"/>
      <c r="K12" s="84">
        <f t="shared" si="1"/>
        <v>0</v>
      </c>
      <c r="L12" s="89">
        <f t="shared" si="2"/>
        <v>0</v>
      </c>
      <c r="M12" s="86" t="str">
        <f t="shared" si="3"/>
        <v>Falta entrar el precio ofertado</v>
      </c>
      <c r="N12" s="86">
        <f t="shared" si="4"/>
        <v>1</v>
      </c>
    </row>
    <row r="13" spans="2:14" ht="15" x14ac:dyDescent="0.25">
      <c r="B13" s="5" t="s">
        <v>31</v>
      </c>
      <c r="C13" s="2" t="s">
        <v>32</v>
      </c>
      <c r="D13" s="11" t="s">
        <v>30</v>
      </c>
      <c r="E13" s="66">
        <v>6490</v>
      </c>
      <c r="F13" s="18">
        <v>5.0000000000000001E-3</v>
      </c>
      <c r="G13" s="80">
        <v>0.21</v>
      </c>
      <c r="H13" s="81">
        <f>F13*E13</f>
        <v>32.450000000000003</v>
      </c>
      <c r="I13" s="82">
        <f t="shared" si="0"/>
        <v>39.264500000000005</v>
      </c>
      <c r="J13" s="83"/>
      <c r="K13" s="84">
        <f t="shared" si="1"/>
        <v>0</v>
      </c>
      <c r="L13" s="89">
        <f t="shared" si="2"/>
        <v>0</v>
      </c>
      <c r="M13" s="86" t="str">
        <f t="shared" si="3"/>
        <v>Falta entrar el precio ofertado</v>
      </c>
      <c r="N13" s="86">
        <f t="shared" si="4"/>
        <v>1</v>
      </c>
    </row>
    <row r="14" spans="2:14" ht="15" x14ac:dyDescent="0.25">
      <c r="B14" s="5" t="s">
        <v>33</v>
      </c>
      <c r="C14" s="2" t="s">
        <v>34</v>
      </c>
      <c r="D14" s="11" t="s">
        <v>21</v>
      </c>
      <c r="E14" s="66">
        <v>3300</v>
      </c>
      <c r="F14" s="18">
        <v>3.5000000000000001E-3</v>
      </c>
      <c r="G14" s="80">
        <v>0.21</v>
      </c>
      <c r="H14" s="81">
        <f>F14*E14</f>
        <v>11.55</v>
      </c>
      <c r="I14" s="82">
        <f t="shared" si="0"/>
        <v>13.9755</v>
      </c>
      <c r="J14" s="83"/>
      <c r="K14" s="84">
        <f t="shared" si="1"/>
        <v>0</v>
      </c>
      <c r="L14" s="89">
        <f t="shared" si="2"/>
        <v>0</v>
      </c>
      <c r="M14" s="86" t="str">
        <f t="shared" si="3"/>
        <v>Falta entrar el precio ofertado</v>
      </c>
      <c r="N14" s="86">
        <f t="shared" si="4"/>
        <v>1</v>
      </c>
    </row>
    <row r="15" spans="2:14" x14ac:dyDescent="0.25">
      <c r="B15" s="42" t="s">
        <v>35</v>
      </c>
      <c r="C15" s="30" t="s">
        <v>36</v>
      </c>
      <c r="D15" s="37"/>
      <c r="E15" s="65"/>
      <c r="F15" s="20"/>
      <c r="G15" s="79"/>
      <c r="H15" s="79"/>
      <c r="I15" s="79"/>
      <c r="J15" s="79"/>
      <c r="K15" s="112"/>
      <c r="L15" s="79"/>
      <c r="M15" s="79"/>
      <c r="N15" s="79"/>
    </row>
    <row r="16" spans="2:14" x14ac:dyDescent="0.25">
      <c r="B16" s="38" t="s">
        <v>37</v>
      </c>
      <c r="C16" s="31" t="s">
        <v>38</v>
      </c>
      <c r="D16" s="31"/>
      <c r="E16" s="67"/>
      <c r="F16" s="19"/>
      <c r="G16" s="87"/>
      <c r="H16" s="87"/>
      <c r="I16" s="87"/>
      <c r="J16" s="87"/>
      <c r="K16" s="111"/>
      <c r="L16" s="87"/>
      <c r="M16" s="87"/>
      <c r="N16" s="87"/>
    </row>
    <row r="17" spans="2:14" ht="13.15" customHeight="1" x14ac:dyDescent="0.25">
      <c r="B17" s="5" t="s">
        <v>39</v>
      </c>
      <c r="C17" s="1" t="s">
        <v>40</v>
      </c>
      <c r="D17" s="11" t="s">
        <v>21</v>
      </c>
      <c r="E17" s="66">
        <v>1773.2</v>
      </c>
      <c r="F17" s="18">
        <v>5.0000000000000001E-3</v>
      </c>
      <c r="G17" s="80">
        <v>0.21</v>
      </c>
      <c r="H17" s="81">
        <f>F17*E17</f>
        <v>8.8659999999999997</v>
      </c>
      <c r="I17" s="82">
        <f t="shared" ref="I17:I20" si="5">H17*(1+G17)</f>
        <v>10.72786</v>
      </c>
      <c r="J17" s="83"/>
      <c r="K17" s="84">
        <f t="shared" ref="K17:K20" si="6">J17*F17</f>
        <v>0</v>
      </c>
      <c r="L17" s="89">
        <f t="shared" ref="L17:L20" si="7">K17*(1+G17)</f>
        <v>0</v>
      </c>
      <c r="M17" s="86" t="str">
        <f t="shared" ref="M17:M20" si="8">IF(J17&gt;0," ","Falta entrar el precio ofertado")</f>
        <v>Falta entrar el precio ofertado</v>
      </c>
      <c r="N17" s="86">
        <f t="shared" ref="N17:N20" si="9">IF(M17="Falta entrar el precio ofertado",1,0)</f>
        <v>1</v>
      </c>
    </row>
    <row r="18" spans="2:14" ht="15" x14ac:dyDescent="0.25">
      <c r="B18" s="5" t="s">
        <v>41</v>
      </c>
      <c r="C18" s="1" t="s">
        <v>42</v>
      </c>
      <c r="D18" s="11" t="s">
        <v>21</v>
      </c>
      <c r="E18" s="66">
        <v>2002</v>
      </c>
      <c r="F18" s="18">
        <v>5.0000000000000001E-3</v>
      </c>
      <c r="G18" s="80">
        <v>0.21</v>
      </c>
      <c r="H18" s="81">
        <f>F18*E18</f>
        <v>10.01</v>
      </c>
      <c r="I18" s="82">
        <f t="shared" si="5"/>
        <v>12.1121</v>
      </c>
      <c r="J18" s="83"/>
      <c r="K18" s="84">
        <f t="shared" si="6"/>
        <v>0</v>
      </c>
      <c r="L18" s="89">
        <f t="shared" si="7"/>
        <v>0</v>
      </c>
      <c r="M18" s="86" t="str">
        <f t="shared" si="8"/>
        <v>Falta entrar el precio ofertado</v>
      </c>
      <c r="N18" s="86">
        <f t="shared" si="9"/>
        <v>1</v>
      </c>
    </row>
    <row r="19" spans="2:14" ht="15" x14ac:dyDescent="0.25">
      <c r="B19" s="5" t="s">
        <v>43</v>
      </c>
      <c r="C19" s="1" t="s">
        <v>44</v>
      </c>
      <c r="D19" s="11" t="s">
        <v>21</v>
      </c>
      <c r="E19" s="66">
        <v>1773.2</v>
      </c>
      <c r="F19" s="18">
        <v>0.05</v>
      </c>
      <c r="G19" s="80">
        <v>0.21</v>
      </c>
      <c r="H19" s="81">
        <f>F19*E19</f>
        <v>88.660000000000011</v>
      </c>
      <c r="I19" s="82">
        <f t="shared" si="5"/>
        <v>107.27860000000001</v>
      </c>
      <c r="J19" s="83"/>
      <c r="K19" s="84">
        <f t="shared" si="6"/>
        <v>0</v>
      </c>
      <c r="L19" s="89">
        <f t="shared" si="7"/>
        <v>0</v>
      </c>
      <c r="M19" s="86" t="str">
        <f t="shared" si="8"/>
        <v>Falta entrar el precio ofertado</v>
      </c>
      <c r="N19" s="86">
        <f t="shared" si="9"/>
        <v>1</v>
      </c>
    </row>
    <row r="20" spans="2:14" ht="15" x14ac:dyDescent="0.25">
      <c r="B20" s="5" t="s">
        <v>45</v>
      </c>
      <c r="C20" s="1" t="s">
        <v>46</v>
      </c>
      <c r="D20" s="11" t="s">
        <v>21</v>
      </c>
      <c r="E20" s="66">
        <v>2233</v>
      </c>
      <c r="F20" s="18">
        <v>5.0000000000000001E-3</v>
      </c>
      <c r="G20" s="80">
        <v>0.21</v>
      </c>
      <c r="H20" s="81">
        <f>F20*E20</f>
        <v>11.165000000000001</v>
      </c>
      <c r="I20" s="82">
        <f t="shared" si="5"/>
        <v>13.509650000000001</v>
      </c>
      <c r="J20" s="83"/>
      <c r="K20" s="84">
        <f t="shared" si="6"/>
        <v>0</v>
      </c>
      <c r="L20" s="89">
        <f t="shared" si="7"/>
        <v>0</v>
      </c>
      <c r="M20" s="86" t="str">
        <f t="shared" si="8"/>
        <v>Falta entrar el precio ofertado</v>
      </c>
      <c r="N20" s="86">
        <f t="shared" si="9"/>
        <v>1</v>
      </c>
    </row>
    <row r="21" spans="2:14" x14ac:dyDescent="0.25">
      <c r="B21" s="38" t="s">
        <v>47</v>
      </c>
      <c r="C21" s="31" t="s">
        <v>48</v>
      </c>
      <c r="D21" s="32"/>
      <c r="E21" s="68"/>
      <c r="F21" s="21"/>
      <c r="G21" s="90"/>
      <c r="H21" s="90"/>
      <c r="I21" s="90"/>
      <c r="J21" s="90"/>
      <c r="K21" s="113"/>
      <c r="L21" s="90"/>
      <c r="M21" s="90"/>
      <c r="N21" s="90"/>
    </row>
    <row r="22" spans="2:14" ht="15" x14ac:dyDescent="0.25">
      <c r="B22" s="5" t="s">
        <v>49</v>
      </c>
      <c r="C22" s="1" t="s">
        <v>50</v>
      </c>
      <c r="D22" s="11" t="s">
        <v>21</v>
      </c>
      <c r="E22" s="66">
        <v>13.2</v>
      </c>
      <c r="F22" s="18">
        <v>1E-4</v>
      </c>
      <c r="G22" s="80">
        <v>0.21</v>
      </c>
      <c r="H22" s="91">
        <f>F22*E22</f>
        <v>1.32E-3</v>
      </c>
      <c r="I22" s="92">
        <f t="shared" ref="I22:I26" si="10">H22*(1+G22)</f>
        <v>1.5972E-3</v>
      </c>
      <c r="J22" s="83"/>
      <c r="K22" s="84">
        <f t="shared" ref="K22:K26" si="11">J22*F22</f>
        <v>0</v>
      </c>
      <c r="L22" s="93">
        <f t="shared" ref="L22:L26" si="12">K22*(1+G22)</f>
        <v>0</v>
      </c>
      <c r="M22" s="86" t="str">
        <f t="shared" ref="M22:M26" si="13">IF(J22&gt;0," ","Falta entrar el precio ofertado")</f>
        <v>Falta entrar el precio ofertado</v>
      </c>
      <c r="N22" s="86">
        <f t="shared" ref="N22:N26" si="14">IF(M22="Falta entrar el precio ofertado",1,0)</f>
        <v>1</v>
      </c>
    </row>
    <row r="23" spans="2:14" ht="15" x14ac:dyDescent="0.25">
      <c r="B23" s="5" t="s">
        <v>51</v>
      </c>
      <c r="C23" s="1" t="s">
        <v>52</v>
      </c>
      <c r="D23" s="11" t="s">
        <v>21</v>
      </c>
      <c r="E23" s="66">
        <v>13.2</v>
      </c>
      <c r="F23" s="18">
        <v>1E-4</v>
      </c>
      <c r="G23" s="80">
        <v>0.21</v>
      </c>
      <c r="H23" s="91">
        <f>F23*E23</f>
        <v>1.32E-3</v>
      </c>
      <c r="I23" s="92">
        <f t="shared" si="10"/>
        <v>1.5972E-3</v>
      </c>
      <c r="J23" s="83"/>
      <c r="K23" s="84">
        <f t="shared" si="11"/>
        <v>0</v>
      </c>
      <c r="L23" s="93">
        <f t="shared" si="12"/>
        <v>0</v>
      </c>
      <c r="M23" s="86" t="str">
        <f t="shared" si="13"/>
        <v>Falta entrar el precio ofertado</v>
      </c>
      <c r="N23" s="86">
        <f t="shared" si="14"/>
        <v>1</v>
      </c>
    </row>
    <row r="24" spans="2:14" ht="15" x14ac:dyDescent="0.25">
      <c r="B24" s="5" t="s">
        <v>53</v>
      </c>
      <c r="C24" s="1" t="s">
        <v>54</v>
      </c>
      <c r="D24" s="11" t="s">
        <v>21</v>
      </c>
      <c r="E24" s="66">
        <v>13.2</v>
      </c>
      <c r="F24" s="18">
        <v>1E-4</v>
      </c>
      <c r="G24" s="80">
        <v>0.21</v>
      </c>
      <c r="H24" s="91">
        <f>F24*E24</f>
        <v>1.32E-3</v>
      </c>
      <c r="I24" s="92">
        <f t="shared" si="10"/>
        <v>1.5972E-3</v>
      </c>
      <c r="J24" s="83"/>
      <c r="K24" s="84">
        <f t="shared" si="11"/>
        <v>0</v>
      </c>
      <c r="L24" s="93">
        <f t="shared" si="12"/>
        <v>0</v>
      </c>
      <c r="M24" s="86" t="str">
        <f t="shared" si="13"/>
        <v>Falta entrar el precio ofertado</v>
      </c>
      <c r="N24" s="86">
        <f t="shared" si="14"/>
        <v>1</v>
      </c>
    </row>
    <row r="25" spans="2:14" ht="15" x14ac:dyDescent="0.25">
      <c r="B25" s="5" t="s">
        <v>55</v>
      </c>
      <c r="C25" s="1" t="s">
        <v>56</v>
      </c>
      <c r="D25" s="11" t="s">
        <v>21</v>
      </c>
      <c r="E25" s="66">
        <v>13.2</v>
      </c>
      <c r="F25" s="18">
        <v>1E-4</v>
      </c>
      <c r="G25" s="80">
        <v>0.21</v>
      </c>
      <c r="H25" s="91">
        <f>F25*E25</f>
        <v>1.32E-3</v>
      </c>
      <c r="I25" s="92">
        <f t="shared" si="10"/>
        <v>1.5972E-3</v>
      </c>
      <c r="J25" s="83"/>
      <c r="K25" s="84">
        <f t="shared" si="11"/>
        <v>0</v>
      </c>
      <c r="L25" s="93">
        <f t="shared" si="12"/>
        <v>0</v>
      </c>
      <c r="M25" s="86" t="str">
        <f t="shared" si="13"/>
        <v>Falta entrar el precio ofertado</v>
      </c>
      <c r="N25" s="86">
        <f t="shared" si="14"/>
        <v>1</v>
      </c>
    </row>
    <row r="26" spans="2:14" ht="15" x14ac:dyDescent="0.25">
      <c r="B26" s="5" t="s">
        <v>57</v>
      </c>
      <c r="C26" s="1" t="s">
        <v>58</v>
      </c>
      <c r="D26" s="11" t="s">
        <v>21</v>
      </c>
      <c r="E26" s="66">
        <v>145.19999999999999</v>
      </c>
      <c r="F26" s="18">
        <v>4.0000000000000002E-4</v>
      </c>
      <c r="G26" s="80">
        <v>0.21</v>
      </c>
      <c r="H26" s="91">
        <f>F26*E26</f>
        <v>5.808E-2</v>
      </c>
      <c r="I26" s="92">
        <f t="shared" si="10"/>
        <v>7.02768E-2</v>
      </c>
      <c r="J26" s="83"/>
      <c r="K26" s="84">
        <f t="shared" si="11"/>
        <v>0</v>
      </c>
      <c r="L26" s="93">
        <f t="shared" si="12"/>
        <v>0</v>
      </c>
      <c r="M26" s="86" t="str">
        <f t="shared" si="13"/>
        <v>Falta entrar el precio ofertado</v>
      </c>
      <c r="N26" s="86">
        <f t="shared" si="14"/>
        <v>1</v>
      </c>
    </row>
    <row r="27" spans="2:14" x14ac:dyDescent="0.25">
      <c r="B27" s="38" t="s">
        <v>59</v>
      </c>
      <c r="C27" s="31" t="s">
        <v>60</v>
      </c>
      <c r="D27" s="31"/>
      <c r="E27" s="67"/>
      <c r="F27" s="19"/>
      <c r="G27" s="87"/>
      <c r="H27" s="87"/>
      <c r="I27" s="87"/>
      <c r="J27" s="87"/>
      <c r="K27" s="111"/>
      <c r="L27" s="87"/>
      <c r="M27" s="87"/>
      <c r="N27" s="87"/>
    </row>
    <row r="28" spans="2:14" ht="15" x14ac:dyDescent="0.25">
      <c r="B28" s="5" t="s">
        <v>61</v>
      </c>
      <c r="C28" s="3" t="s">
        <v>62</v>
      </c>
      <c r="D28" s="11" t="s">
        <v>21</v>
      </c>
      <c r="E28" s="66">
        <v>1399.2</v>
      </c>
      <c r="F28" s="18">
        <v>5.0000000000000001E-3</v>
      </c>
      <c r="G28" s="80">
        <v>0.21</v>
      </c>
      <c r="H28" s="81">
        <f>F28*E28</f>
        <v>6.9960000000000004</v>
      </c>
      <c r="I28" s="82">
        <f t="shared" ref="I28:I29" si="15">H28*(1+G28)</f>
        <v>8.4651600000000009</v>
      </c>
      <c r="J28" s="83"/>
      <c r="K28" s="84">
        <f t="shared" ref="K28:K29" si="16">J28*F28</f>
        <v>0</v>
      </c>
      <c r="L28" s="89">
        <f t="shared" ref="L28:L29" si="17">K28*(1+G28)</f>
        <v>0</v>
      </c>
      <c r="M28" s="86" t="str">
        <f t="shared" ref="M28:M29" si="18">IF(J28&gt;0," ","Falta entrar el precio ofertado")</f>
        <v>Falta entrar el precio ofertado</v>
      </c>
      <c r="N28" s="86">
        <f t="shared" ref="N28:N29" si="19">IF(M28="Falta entrar el precio ofertado",1,0)</f>
        <v>1</v>
      </c>
    </row>
    <row r="29" spans="2:14" ht="15" x14ac:dyDescent="0.25">
      <c r="B29" s="5" t="s">
        <v>63</v>
      </c>
      <c r="C29" s="3" t="s">
        <v>64</v>
      </c>
      <c r="D29" s="11" t="s">
        <v>21</v>
      </c>
      <c r="E29" s="66">
        <v>1600.5</v>
      </c>
      <c r="F29" s="18">
        <v>0.1</v>
      </c>
      <c r="G29" s="80">
        <v>0.21</v>
      </c>
      <c r="H29" s="81">
        <f>F29*E29</f>
        <v>160.05000000000001</v>
      </c>
      <c r="I29" s="82">
        <f t="shared" si="15"/>
        <v>193.66050000000001</v>
      </c>
      <c r="J29" s="83"/>
      <c r="K29" s="84">
        <f t="shared" si="16"/>
        <v>0</v>
      </c>
      <c r="L29" s="89">
        <f t="shared" si="17"/>
        <v>0</v>
      </c>
      <c r="M29" s="86" t="str">
        <f t="shared" si="18"/>
        <v>Falta entrar el precio ofertado</v>
      </c>
      <c r="N29" s="86">
        <f t="shared" si="19"/>
        <v>1</v>
      </c>
    </row>
    <row r="30" spans="2:14" x14ac:dyDescent="0.25">
      <c r="B30" s="38" t="s">
        <v>65</v>
      </c>
      <c r="C30" s="32" t="s">
        <v>66</v>
      </c>
      <c r="D30" s="32"/>
      <c r="E30" s="68"/>
      <c r="F30" s="21"/>
      <c r="G30" s="90"/>
      <c r="H30" s="90"/>
      <c r="I30" s="90"/>
      <c r="J30" s="90"/>
      <c r="K30" s="113"/>
      <c r="L30" s="90"/>
      <c r="M30" s="90"/>
      <c r="N30" s="90"/>
    </row>
    <row r="31" spans="2:14" ht="205.9" customHeight="1" x14ac:dyDescent="0.25">
      <c r="B31" s="5" t="s">
        <v>67</v>
      </c>
      <c r="C31" s="3" t="s">
        <v>68</v>
      </c>
      <c r="D31" s="11" t="s">
        <v>21</v>
      </c>
      <c r="E31" s="66">
        <v>2860</v>
      </c>
      <c r="F31" s="18">
        <v>0.06</v>
      </c>
      <c r="G31" s="80">
        <v>0.21</v>
      </c>
      <c r="H31" s="81">
        <f t="shared" ref="H31:H52" si="20">F31*E31</f>
        <v>171.6</v>
      </c>
      <c r="I31" s="82">
        <f t="shared" ref="I31:I52" si="21">H31*(1+G31)</f>
        <v>207.636</v>
      </c>
      <c r="J31" s="83"/>
      <c r="K31" s="84">
        <f t="shared" ref="K31:K52" si="22">J31*F31</f>
        <v>0</v>
      </c>
      <c r="L31" s="89">
        <f t="shared" ref="L31:L52" si="23">K31*(1+G31)</f>
        <v>0</v>
      </c>
      <c r="M31" s="86" t="str">
        <f t="shared" ref="M31:M52" si="24">IF(J31&gt;0," ","Falta entrar el precio ofertado")</f>
        <v>Falta entrar el precio ofertado</v>
      </c>
      <c r="N31" s="86">
        <f t="shared" ref="N31:N52" si="25">IF(M31="Falta entrar el precio ofertado",1,0)</f>
        <v>1</v>
      </c>
    </row>
    <row r="32" spans="2:14" ht="186.6" customHeight="1" x14ac:dyDescent="0.25">
      <c r="B32" s="5" t="s">
        <v>69</v>
      </c>
      <c r="C32" s="3" t="s">
        <v>70</v>
      </c>
      <c r="D32" s="11" t="s">
        <v>21</v>
      </c>
      <c r="E32" s="66">
        <v>2310</v>
      </c>
      <c r="F32" s="18">
        <v>0.08</v>
      </c>
      <c r="G32" s="80">
        <v>0.21</v>
      </c>
      <c r="H32" s="81">
        <f t="shared" si="20"/>
        <v>184.8</v>
      </c>
      <c r="I32" s="82">
        <f t="shared" si="21"/>
        <v>223.608</v>
      </c>
      <c r="J32" s="83"/>
      <c r="K32" s="84">
        <f t="shared" si="22"/>
        <v>0</v>
      </c>
      <c r="L32" s="89">
        <f t="shared" si="23"/>
        <v>0</v>
      </c>
      <c r="M32" s="86" t="str">
        <f t="shared" si="24"/>
        <v>Falta entrar el precio ofertado</v>
      </c>
      <c r="N32" s="86">
        <f t="shared" si="25"/>
        <v>1</v>
      </c>
    </row>
    <row r="33" spans="2:16" ht="15" x14ac:dyDescent="0.25">
      <c r="B33" s="5" t="s">
        <v>71</v>
      </c>
      <c r="C33" s="3" t="s">
        <v>72</v>
      </c>
      <c r="D33" s="11" t="s">
        <v>21</v>
      </c>
      <c r="E33" s="66">
        <v>13.2</v>
      </c>
      <c r="F33" s="18">
        <v>1E-4</v>
      </c>
      <c r="G33" s="80">
        <v>0.21</v>
      </c>
      <c r="H33" s="91">
        <f t="shared" si="20"/>
        <v>1.32E-3</v>
      </c>
      <c r="I33" s="92">
        <f t="shared" si="21"/>
        <v>1.5972E-3</v>
      </c>
      <c r="J33" s="83"/>
      <c r="K33" s="84">
        <f t="shared" si="22"/>
        <v>0</v>
      </c>
      <c r="L33" s="93">
        <f t="shared" si="23"/>
        <v>0</v>
      </c>
      <c r="M33" s="86" t="str">
        <f t="shared" si="24"/>
        <v>Falta entrar el precio ofertado</v>
      </c>
      <c r="N33" s="86">
        <f t="shared" si="25"/>
        <v>1</v>
      </c>
    </row>
    <row r="34" spans="2:16" ht="15" x14ac:dyDescent="0.25">
      <c r="B34" s="5" t="s">
        <v>73</v>
      </c>
      <c r="C34" s="1" t="s">
        <v>74</v>
      </c>
      <c r="D34" s="11" t="s">
        <v>21</v>
      </c>
      <c r="E34" s="66">
        <v>19.8</v>
      </c>
      <c r="F34" s="18">
        <v>1E-4</v>
      </c>
      <c r="G34" s="80">
        <v>0.21</v>
      </c>
      <c r="H34" s="91">
        <f t="shared" si="20"/>
        <v>1.98E-3</v>
      </c>
      <c r="I34" s="92">
        <f t="shared" si="21"/>
        <v>2.3958E-3</v>
      </c>
      <c r="J34" s="83"/>
      <c r="K34" s="84">
        <f t="shared" si="22"/>
        <v>0</v>
      </c>
      <c r="L34" s="93">
        <f t="shared" si="23"/>
        <v>0</v>
      </c>
      <c r="M34" s="86" t="str">
        <f t="shared" si="24"/>
        <v>Falta entrar el precio ofertado</v>
      </c>
      <c r="N34" s="86">
        <f t="shared" si="25"/>
        <v>1</v>
      </c>
    </row>
    <row r="35" spans="2:16" ht="15" x14ac:dyDescent="0.25">
      <c r="B35" s="5" t="s">
        <v>75</v>
      </c>
      <c r="C35" s="1" t="s">
        <v>76</v>
      </c>
      <c r="D35" s="11" t="s">
        <v>21</v>
      </c>
      <c r="E35" s="66">
        <v>73.7</v>
      </c>
      <c r="F35" s="18">
        <v>1E-4</v>
      </c>
      <c r="G35" s="80">
        <v>0.21</v>
      </c>
      <c r="H35" s="91">
        <f t="shared" si="20"/>
        <v>7.3700000000000007E-3</v>
      </c>
      <c r="I35" s="92">
        <f t="shared" si="21"/>
        <v>8.9177000000000006E-3</v>
      </c>
      <c r="J35" s="83"/>
      <c r="K35" s="84">
        <f t="shared" si="22"/>
        <v>0</v>
      </c>
      <c r="L35" s="93">
        <f t="shared" si="23"/>
        <v>0</v>
      </c>
      <c r="M35" s="86" t="str">
        <f t="shared" si="24"/>
        <v>Falta entrar el precio ofertado</v>
      </c>
      <c r="N35" s="86">
        <f t="shared" si="25"/>
        <v>1</v>
      </c>
    </row>
    <row r="36" spans="2:16" ht="15" x14ac:dyDescent="0.25">
      <c r="B36" s="5" t="s">
        <v>77</v>
      </c>
      <c r="C36" s="3" t="s">
        <v>78</v>
      </c>
      <c r="D36" s="11" t="s">
        <v>21</v>
      </c>
      <c r="E36" s="66">
        <v>72.599999999999994</v>
      </c>
      <c r="F36" s="18">
        <v>2.0000000000000001E-4</v>
      </c>
      <c r="G36" s="80">
        <v>0.21</v>
      </c>
      <c r="H36" s="91">
        <f t="shared" si="20"/>
        <v>1.452E-2</v>
      </c>
      <c r="I36" s="92">
        <f t="shared" si="21"/>
        <v>1.75692E-2</v>
      </c>
      <c r="J36" s="83"/>
      <c r="K36" s="84">
        <f t="shared" si="22"/>
        <v>0</v>
      </c>
      <c r="L36" s="93">
        <f t="shared" si="23"/>
        <v>0</v>
      </c>
      <c r="M36" s="86" t="str">
        <f t="shared" si="24"/>
        <v>Falta entrar el precio ofertado</v>
      </c>
      <c r="N36" s="86">
        <f t="shared" si="25"/>
        <v>1</v>
      </c>
      <c r="P36" s="4"/>
    </row>
    <row r="37" spans="2:16" ht="15" x14ac:dyDescent="0.25">
      <c r="B37" s="5" t="s">
        <v>79</v>
      </c>
      <c r="C37" s="3" t="s">
        <v>80</v>
      </c>
      <c r="D37" s="11" t="s">
        <v>21</v>
      </c>
      <c r="E37" s="66">
        <v>181.5</v>
      </c>
      <c r="F37" s="18">
        <v>2.0000000000000001E-4</v>
      </c>
      <c r="G37" s="80">
        <v>0.21</v>
      </c>
      <c r="H37" s="91">
        <f t="shared" si="20"/>
        <v>3.6299999999999999E-2</v>
      </c>
      <c r="I37" s="92">
        <f t="shared" si="21"/>
        <v>4.3922999999999997E-2</v>
      </c>
      <c r="J37" s="83"/>
      <c r="K37" s="84">
        <f t="shared" si="22"/>
        <v>0</v>
      </c>
      <c r="L37" s="93">
        <f t="shared" si="23"/>
        <v>0</v>
      </c>
      <c r="M37" s="86" t="str">
        <f t="shared" si="24"/>
        <v>Falta entrar el precio ofertado</v>
      </c>
      <c r="N37" s="86">
        <f t="shared" si="25"/>
        <v>1</v>
      </c>
      <c r="P37" s="4"/>
    </row>
    <row r="38" spans="2:16" ht="15" x14ac:dyDescent="0.25">
      <c r="B38" s="5" t="s">
        <v>81</v>
      </c>
      <c r="C38" s="3" t="s">
        <v>82</v>
      </c>
      <c r="D38" s="11" t="s">
        <v>21</v>
      </c>
      <c r="E38" s="66">
        <v>77</v>
      </c>
      <c r="F38" s="18">
        <v>2.0000000000000001E-4</v>
      </c>
      <c r="G38" s="80">
        <v>0.21</v>
      </c>
      <c r="H38" s="91">
        <f t="shared" si="20"/>
        <v>1.54E-2</v>
      </c>
      <c r="I38" s="92">
        <f t="shared" si="21"/>
        <v>1.8634000000000001E-2</v>
      </c>
      <c r="J38" s="83"/>
      <c r="K38" s="84">
        <f t="shared" si="22"/>
        <v>0</v>
      </c>
      <c r="L38" s="93">
        <f t="shared" si="23"/>
        <v>0</v>
      </c>
      <c r="M38" s="86" t="str">
        <f t="shared" si="24"/>
        <v>Falta entrar el precio ofertado</v>
      </c>
      <c r="N38" s="86">
        <f t="shared" si="25"/>
        <v>1</v>
      </c>
      <c r="P38" s="4"/>
    </row>
    <row r="39" spans="2:16" ht="15" x14ac:dyDescent="0.25">
      <c r="B39" s="5" t="s">
        <v>83</v>
      </c>
      <c r="C39" s="3" t="s">
        <v>84</v>
      </c>
      <c r="D39" s="11" t="s">
        <v>21</v>
      </c>
      <c r="E39" s="66">
        <v>90.2</v>
      </c>
      <c r="F39" s="18">
        <v>2.0000000000000001E-4</v>
      </c>
      <c r="G39" s="80">
        <v>0.21</v>
      </c>
      <c r="H39" s="91">
        <f t="shared" si="20"/>
        <v>1.804E-2</v>
      </c>
      <c r="I39" s="92">
        <f t="shared" si="21"/>
        <v>2.1828400000000001E-2</v>
      </c>
      <c r="J39" s="83"/>
      <c r="K39" s="84">
        <f t="shared" si="22"/>
        <v>0</v>
      </c>
      <c r="L39" s="93">
        <f t="shared" si="23"/>
        <v>0</v>
      </c>
      <c r="M39" s="86" t="str">
        <f t="shared" si="24"/>
        <v>Falta entrar el precio ofertado</v>
      </c>
      <c r="N39" s="86">
        <f t="shared" si="25"/>
        <v>1</v>
      </c>
      <c r="P39" s="4"/>
    </row>
    <row r="40" spans="2:16" ht="15" x14ac:dyDescent="0.25">
      <c r="B40" s="5" t="s">
        <v>85</v>
      </c>
      <c r="C40" s="3" t="s">
        <v>86</v>
      </c>
      <c r="D40" s="11" t="s">
        <v>21</v>
      </c>
      <c r="E40" s="66">
        <v>231</v>
      </c>
      <c r="F40" s="18">
        <v>2.0000000000000001E-4</v>
      </c>
      <c r="G40" s="80">
        <v>0.21</v>
      </c>
      <c r="H40" s="91">
        <f t="shared" si="20"/>
        <v>4.6200000000000005E-2</v>
      </c>
      <c r="I40" s="92">
        <f t="shared" si="21"/>
        <v>5.5902000000000007E-2</v>
      </c>
      <c r="J40" s="83"/>
      <c r="K40" s="84">
        <f t="shared" si="22"/>
        <v>0</v>
      </c>
      <c r="L40" s="93">
        <f t="shared" si="23"/>
        <v>0</v>
      </c>
      <c r="M40" s="86" t="str">
        <f t="shared" si="24"/>
        <v>Falta entrar el precio ofertado</v>
      </c>
      <c r="N40" s="86">
        <f t="shared" si="25"/>
        <v>1</v>
      </c>
      <c r="P40" s="4"/>
    </row>
    <row r="41" spans="2:16" ht="15" x14ac:dyDescent="0.25">
      <c r="B41" s="5" t="s">
        <v>87</v>
      </c>
      <c r="C41" s="3" t="s">
        <v>88</v>
      </c>
      <c r="D41" s="11" t="s">
        <v>21</v>
      </c>
      <c r="E41" s="66">
        <v>660</v>
      </c>
      <c r="F41" s="18">
        <v>2.0000000000000001E-4</v>
      </c>
      <c r="G41" s="80">
        <v>0.21</v>
      </c>
      <c r="H41" s="91">
        <f t="shared" si="20"/>
        <v>0.13200000000000001</v>
      </c>
      <c r="I41" s="92">
        <f t="shared" si="21"/>
        <v>0.15972</v>
      </c>
      <c r="J41" s="83"/>
      <c r="K41" s="84">
        <f t="shared" si="22"/>
        <v>0</v>
      </c>
      <c r="L41" s="93">
        <f t="shared" si="23"/>
        <v>0</v>
      </c>
      <c r="M41" s="86" t="str">
        <f t="shared" si="24"/>
        <v>Falta entrar el precio ofertado</v>
      </c>
      <c r="N41" s="86">
        <f t="shared" si="25"/>
        <v>1</v>
      </c>
      <c r="P41" s="4"/>
    </row>
    <row r="42" spans="2:16" ht="15" x14ac:dyDescent="0.25">
      <c r="B42" s="5" t="s">
        <v>89</v>
      </c>
      <c r="C42" s="3" t="s">
        <v>90</v>
      </c>
      <c r="D42" s="11" t="s">
        <v>21</v>
      </c>
      <c r="E42" s="66">
        <v>66</v>
      </c>
      <c r="F42" s="18">
        <v>2.0000000000000001E-4</v>
      </c>
      <c r="G42" s="80">
        <v>0.21</v>
      </c>
      <c r="H42" s="91">
        <f t="shared" si="20"/>
        <v>1.32E-2</v>
      </c>
      <c r="I42" s="92">
        <f t="shared" si="21"/>
        <v>1.5972E-2</v>
      </c>
      <c r="J42" s="83"/>
      <c r="K42" s="84">
        <f t="shared" si="22"/>
        <v>0</v>
      </c>
      <c r="L42" s="93">
        <f t="shared" si="23"/>
        <v>0</v>
      </c>
      <c r="M42" s="86" t="str">
        <f t="shared" si="24"/>
        <v>Falta entrar el precio ofertado</v>
      </c>
      <c r="N42" s="86">
        <f t="shared" si="25"/>
        <v>1</v>
      </c>
      <c r="P42" s="4"/>
    </row>
    <row r="43" spans="2:16" ht="15" x14ac:dyDescent="0.25">
      <c r="B43" s="5" t="s">
        <v>91</v>
      </c>
      <c r="C43" s="3" t="s">
        <v>92</v>
      </c>
      <c r="D43" s="11" t="s">
        <v>21</v>
      </c>
      <c r="E43" s="66">
        <v>9.9</v>
      </c>
      <c r="F43" s="18">
        <v>1E-4</v>
      </c>
      <c r="G43" s="80">
        <v>0.21</v>
      </c>
      <c r="H43" s="91">
        <f t="shared" si="20"/>
        <v>9.8999999999999999E-4</v>
      </c>
      <c r="I43" s="92">
        <f t="shared" si="21"/>
        <v>1.1979E-3</v>
      </c>
      <c r="J43" s="83"/>
      <c r="K43" s="84">
        <f t="shared" si="22"/>
        <v>0</v>
      </c>
      <c r="L43" s="93">
        <f t="shared" si="23"/>
        <v>0</v>
      </c>
      <c r="M43" s="86" t="str">
        <f t="shared" si="24"/>
        <v>Falta entrar el precio ofertado</v>
      </c>
      <c r="N43" s="86">
        <f t="shared" si="25"/>
        <v>1</v>
      </c>
      <c r="P43" s="4"/>
    </row>
    <row r="44" spans="2:16" ht="15" x14ac:dyDescent="0.25">
      <c r="B44" s="5" t="s">
        <v>93</v>
      </c>
      <c r="C44" s="3" t="s">
        <v>94</v>
      </c>
      <c r="D44" s="11" t="s">
        <v>21</v>
      </c>
      <c r="E44" s="66">
        <v>13.2</v>
      </c>
      <c r="F44" s="18">
        <v>1E-4</v>
      </c>
      <c r="G44" s="80">
        <v>0.21</v>
      </c>
      <c r="H44" s="91">
        <f t="shared" si="20"/>
        <v>1.32E-3</v>
      </c>
      <c r="I44" s="92">
        <f t="shared" si="21"/>
        <v>1.5972E-3</v>
      </c>
      <c r="J44" s="83"/>
      <c r="K44" s="84">
        <f t="shared" si="22"/>
        <v>0</v>
      </c>
      <c r="L44" s="93">
        <f t="shared" si="23"/>
        <v>0</v>
      </c>
      <c r="M44" s="86" t="str">
        <f t="shared" si="24"/>
        <v>Falta entrar el precio ofertado</v>
      </c>
      <c r="N44" s="86">
        <f t="shared" si="25"/>
        <v>1</v>
      </c>
      <c r="P44" s="4"/>
    </row>
    <row r="45" spans="2:16" ht="15" x14ac:dyDescent="0.25">
      <c r="B45" s="5" t="s">
        <v>95</v>
      </c>
      <c r="C45" s="3" t="s">
        <v>96</v>
      </c>
      <c r="D45" s="11" t="s">
        <v>21</v>
      </c>
      <c r="E45" s="66">
        <v>231</v>
      </c>
      <c r="F45" s="18">
        <v>2.0000000000000001E-4</v>
      </c>
      <c r="G45" s="80">
        <v>0.21</v>
      </c>
      <c r="H45" s="91">
        <f t="shared" si="20"/>
        <v>4.6200000000000005E-2</v>
      </c>
      <c r="I45" s="92">
        <f t="shared" si="21"/>
        <v>5.5902000000000007E-2</v>
      </c>
      <c r="J45" s="83"/>
      <c r="K45" s="84">
        <f t="shared" si="22"/>
        <v>0</v>
      </c>
      <c r="L45" s="93">
        <f t="shared" si="23"/>
        <v>0</v>
      </c>
      <c r="M45" s="86" t="str">
        <f t="shared" si="24"/>
        <v>Falta entrar el precio ofertado</v>
      </c>
      <c r="N45" s="86">
        <f t="shared" si="25"/>
        <v>1</v>
      </c>
      <c r="P45" s="4"/>
    </row>
    <row r="46" spans="2:16" ht="15" x14ac:dyDescent="0.25">
      <c r="B46" s="5" t="s">
        <v>97</v>
      </c>
      <c r="C46" s="3" t="s">
        <v>98</v>
      </c>
      <c r="D46" s="11" t="s">
        <v>21</v>
      </c>
      <c r="E46" s="66">
        <v>74.8</v>
      </c>
      <c r="F46" s="18">
        <v>1E-4</v>
      </c>
      <c r="G46" s="80">
        <v>0.21</v>
      </c>
      <c r="H46" s="91">
        <f t="shared" si="20"/>
        <v>7.4799999999999997E-3</v>
      </c>
      <c r="I46" s="92">
        <f t="shared" si="21"/>
        <v>9.0507999999999995E-3</v>
      </c>
      <c r="J46" s="83"/>
      <c r="K46" s="84">
        <f t="shared" si="22"/>
        <v>0</v>
      </c>
      <c r="L46" s="93">
        <f t="shared" si="23"/>
        <v>0</v>
      </c>
      <c r="M46" s="86" t="str">
        <f t="shared" si="24"/>
        <v>Falta entrar el precio ofertado</v>
      </c>
      <c r="N46" s="86">
        <f t="shared" si="25"/>
        <v>1</v>
      </c>
      <c r="P46" s="4"/>
    </row>
    <row r="47" spans="2:16" ht="15" x14ac:dyDescent="0.25">
      <c r="B47" s="5" t="s">
        <v>99</v>
      </c>
      <c r="C47" s="3" t="s">
        <v>100</v>
      </c>
      <c r="D47" s="11" t="s">
        <v>21</v>
      </c>
      <c r="E47" s="66">
        <v>77</v>
      </c>
      <c r="F47" s="18">
        <v>2.0000000000000001E-4</v>
      </c>
      <c r="G47" s="80">
        <v>0.21</v>
      </c>
      <c r="H47" s="91">
        <f t="shared" si="20"/>
        <v>1.54E-2</v>
      </c>
      <c r="I47" s="92">
        <f t="shared" si="21"/>
        <v>1.8634000000000001E-2</v>
      </c>
      <c r="J47" s="83"/>
      <c r="K47" s="84">
        <f t="shared" si="22"/>
        <v>0</v>
      </c>
      <c r="L47" s="93">
        <f t="shared" si="23"/>
        <v>0</v>
      </c>
      <c r="M47" s="86" t="str">
        <f t="shared" si="24"/>
        <v>Falta entrar el precio ofertado</v>
      </c>
      <c r="N47" s="86">
        <f t="shared" si="25"/>
        <v>1</v>
      </c>
      <c r="P47" s="4"/>
    </row>
    <row r="48" spans="2:16" ht="15" x14ac:dyDescent="0.25">
      <c r="B48" s="5" t="s">
        <v>101</v>
      </c>
      <c r="C48" s="3" t="s">
        <v>102</v>
      </c>
      <c r="D48" s="11" t="s">
        <v>21</v>
      </c>
      <c r="E48" s="66">
        <v>38.5</v>
      </c>
      <c r="F48" s="18">
        <v>2.0000000000000001E-4</v>
      </c>
      <c r="G48" s="80">
        <v>0.21</v>
      </c>
      <c r="H48" s="91">
        <f t="shared" si="20"/>
        <v>7.7000000000000002E-3</v>
      </c>
      <c r="I48" s="92">
        <f t="shared" si="21"/>
        <v>9.3170000000000006E-3</v>
      </c>
      <c r="J48" s="83"/>
      <c r="K48" s="84">
        <f t="shared" si="22"/>
        <v>0</v>
      </c>
      <c r="L48" s="93">
        <f t="shared" si="23"/>
        <v>0</v>
      </c>
      <c r="M48" s="86" t="str">
        <f t="shared" si="24"/>
        <v>Falta entrar el precio ofertado</v>
      </c>
      <c r="N48" s="86">
        <f t="shared" si="25"/>
        <v>1</v>
      </c>
      <c r="P48" s="4"/>
    </row>
    <row r="49" spans="2:16" ht="15" x14ac:dyDescent="0.25">
      <c r="B49" s="5" t="s">
        <v>103</v>
      </c>
      <c r="C49" s="3" t="s">
        <v>104</v>
      </c>
      <c r="D49" s="11" t="s">
        <v>21</v>
      </c>
      <c r="E49" s="66">
        <v>184.2</v>
      </c>
      <c r="F49" s="18">
        <v>4.0000000000000002E-4</v>
      </c>
      <c r="G49" s="80">
        <v>0.21</v>
      </c>
      <c r="H49" s="91">
        <f t="shared" si="20"/>
        <v>7.3679999999999995E-2</v>
      </c>
      <c r="I49" s="92">
        <f t="shared" si="21"/>
        <v>8.915279999999999E-2</v>
      </c>
      <c r="J49" s="83"/>
      <c r="K49" s="84">
        <f t="shared" si="22"/>
        <v>0</v>
      </c>
      <c r="L49" s="93">
        <f t="shared" si="23"/>
        <v>0</v>
      </c>
      <c r="M49" s="86" t="str">
        <f t="shared" si="24"/>
        <v>Falta entrar el precio ofertado</v>
      </c>
      <c r="N49" s="86">
        <f t="shared" si="25"/>
        <v>1</v>
      </c>
    </row>
    <row r="50" spans="2:16" ht="15" x14ac:dyDescent="0.25">
      <c r="B50" s="5" t="s">
        <v>105</v>
      </c>
      <c r="C50" s="3" t="s">
        <v>106</v>
      </c>
      <c r="D50" s="11" t="s">
        <v>21</v>
      </c>
      <c r="E50" s="66">
        <v>20.9</v>
      </c>
      <c r="F50" s="18">
        <v>1E-4</v>
      </c>
      <c r="G50" s="80">
        <v>0.21</v>
      </c>
      <c r="H50" s="91">
        <f t="shared" si="20"/>
        <v>2.0899999999999998E-3</v>
      </c>
      <c r="I50" s="92">
        <f t="shared" si="21"/>
        <v>2.5288999999999997E-3</v>
      </c>
      <c r="J50" s="83"/>
      <c r="K50" s="84">
        <f t="shared" si="22"/>
        <v>0</v>
      </c>
      <c r="L50" s="93">
        <f t="shared" si="23"/>
        <v>0</v>
      </c>
      <c r="M50" s="86" t="str">
        <f t="shared" si="24"/>
        <v>Falta entrar el precio ofertado</v>
      </c>
      <c r="N50" s="86">
        <f t="shared" si="25"/>
        <v>1</v>
      </c>
      <c r="O50" s="48"/>
      <c r="P50" s="48"/>
    </row>
    <row r="51" spans="2:16" ht="15" x14ac:dyDescent="0.25">
      <c r="B51" s="5" t="s">
        <v>107</v>
      </c>
      <c r="C51" s="3" t="s">
        <v>108</v>
      </c>
      <c r="D51" s="11" t="s">
        <v>21</v>
      </c>
      <c r="E51" s="66">
        <v>25.3</v>
      </c>
      <c r="F51" s="18">
        <v>1E-4</v>
      </c>
      <c r="G51" s="80">
        <v>0.21</v>
      </c>
      <c r="H51" s="91">
        <f t="shared" si="20"/>
        <v>2.5300000000000001E-3</v>
      </c>
      <c r="I51" s="92">
        <f t="shared" si="21"/>
        <v>3.0612999999999999E-3</v>
      </c>
      <c r="J51" s="83"/>
      <c r="K51" s="84">
        <f t="shared" si="22"/>
        <v>0</v>
      </c>
      <c r="L51" s="93">
        <f t="shared" si="23"/>
        <v>0</v>
      </c>
      <c r="M51" s="86" t="str">
        <f t="shared" si="24"/>
        <v>Falta entrar el precio ofertado</v>
      </c>
      <c r="N51" s="86">
        <f t="shared" si="25"/>
        <v>1</v>
      </c>
    </row>
    <row r="52" spans="2:16" ht="15" x14ac:dyDescent="0.25">
      <c r="B52" s="5" t="s">
        <v>109</v>
      </c>
      <c r="C52" s="1" t="s">
        <v>58</v>
      </c>
      <c r="D52" s="11" t="s">
        <v>21</v>
      </c>
      <c r="E52" s="66">
        <v>145.19999999999999</v>
      </c>
      <c r="F52" s="18">
        <v>4.0000000000000002E-4</v>
      </c>
      <c r="G52" s="80">
        <v>0.21</v>
      </c>
      <c r="H52" s="91">
        <f t="shared" si="20"/>
        <v>5.808E-2</v>
      </c>
      <c r="I52" s="92">
        <f t="shared" si="21"/>
        <v>7.02768E-2</v>
      </c>
      <c r="J52" s="83"/>
      <c r="K52" s="84">
        <f t="shared" si="22"/>
        <v>0</v>
      </c>
      <c r="L52" s="93">
        <f t="shared" si="23"/>
        <v>0</v>
      </c>
      <c r="M52" s="86" t="str">
        <f t="shared" si="24"/>
        <v>Falta entrar el precio ofertado</v>
      </c>
      <c r="N52" s="86">
        <f t="shared" si="25"/>
        <v>1</v>
      </c>
    </row>
    <row r="53" spans="2:16" x14ac:dyDescent="0.25">
      <c r="B53" s="38" t="s">
        <v>110</v>
      </c>
      <c r="C53" s="31" t="s">
        <v>111</v>
      </c>
      <c r="D53" s="31"/>
      <c r="E53" s="69"/>
      <c r="F53" s="19"/>
      <c r="G53" s="87"/>
      <c r="H53" s="87"/>
      <c r="I53" s="87"/>
      <c r="J53" s="87"/>
      <c r="K53" s="111"/>
      <c r="L53" s="87"/>
      <c r="M53" s="90"/>
      <c r="N53" s="90"/>
    </row>
    <row r="54" spans="2:16" ht="15" x14ac:dyDescent="0.25">
      <c r="B54" s="5" t="s">
        <v>112</v>
      </c>
      <c r="C54" s="1" t="s">
        <v>113</v>
      </c>
      <c r="D54" s="11" t="s">
        <v>21</v>
      </c>
      <c r="E54" s="66">
        <v>2112</v>
      </c>
      <c r="F54" s="22">
        <v>5.0000000000000001E-3</v>
      </c>
      <c r="G54" s="80">
        <v>0.21</v>
      </c>
      <c r="H54" s="81">
        <f>F54*E54</f>
        <v>10.56</v>
      </c>
      <c r="I54" s="82">
        <f t="shared" ref="I54" si="26">H54*(1+G54)</f>
        <v>12.7776</v>
      </c>
      <c r="J54" s="83"/>
      <c r="K54" s="84">
        <f t="shared" ref="K54" si="27">J54*F54</f>
        <v>0</v>
      </c>
      <c r="L54" s="89">
        <f t="shared" ref="L54" si="28">K54*(1+G54)</f>
        <v>0</v>
      </c>
      <c r="M54" s="86" t="str">
        <f>IF(J54&gt;0," ","Falta entrar el precio ofertado")</f>
        <v>Falta entrar el precio ofertado</v>
      </c>
      <c r="N54" s="86">
        <f>IF(M54="Falta entrar el precio ofertado",1,0)</f>
        <v>1</v>
      </c>
    </row>
    <row r="55" spans="2:16" x14ac:dyDescent="0.25">
      <c r="B55" s="38" t="s">
        <v>114</v>
      </c>
      <c r="C55" s="31" t="s">
        <v>115</v>
      </c>
      <c r="D55" s="31"/>
      <c r="E55" s="69"/>
      <c r="F55" s="19"/>
      <c r="G55" s="87"/>
      <c r="H55" s="87"/>
      <c r="I55" s="87"/>
      <c r="J55" s="87"/>
      <c r="K55" s="111"/>
      <c r="L55" s="87"/>
      <c r="M55" s="90"/>
      <c r="N55" s="90"/>
    </row>
    <row r="56" spans="2:16" ht="15" x14ac:dyDescent="0.25">
      <c r="B56" s="5" t="s">
        <v>116</v>
      </c>
      <c r="C56" s="3" t="s">
        <v>117</v>
      </c>
      <c r="D56" s="11" t="s">
        <v>21</v>
      </c>
      <c r="E56" s="66">
        <v>159.5</v>
      </c>
      <c r="F56" s="18">
        <v>4.0000000000000002E-4</v>
      </c>
      <c r="G56" s="80">
        <v>0.21</v>
      </c>
      <c r="H56" s="91">
        <f>F56*E56</f>
        <v>6.3800000000000009E-2</v>
      </c>
      <c r="I56" s="92">
        <f t="shared" ref="I56:I58" si="29">H56*(1+G56)</f>
        <v>7.7198000000000003E-2</v>
      </c>
      <c r="J56" s="83"/>
      <c r="K56" s="84">
        <f t="shared" ref="K56:K58" si="30">J56*F56</f>
        <v>0</v>
      </c>
      <c r="L56" s="93">
        <f t="shared" ref="L56:L58" si="31">K56*(1+G56)</f>
        <v>0</v>
      </c>
      <c r="M56" s="86" t="str">
        <f t="shared" ref="M56:M58" si="32">IF(J56&gt;0," ","Falta entrar el precio ofertado")</f>
        <v>Falta entrar el precio ofertado</v>
      </c>
      <c r="N56" s="86">
        <f t="shared" ref="N56:N58" si="33">IF(M56="Falta entrar el precio ofertado",1,0)</f>
        <v>1</v>
      </c>
    </row>
    <row r="57" spans="2:16" ht="15" x14ac:dyDescent="0.25">
      <c r="B57" s="5" t="s">
        <v>118</v>
      </c>
      <c r="C57" s="3" t="s">
        <v>119</v>
      </c>
      <c r="D57" s="11" t="s">
        <v>21</v>
      </c>
      <c r="E57" s="66">
        <v>302.5</v>
      </c>
      <c r="F57" s="18">
        <v>4.0000000000000002E-4</v>
      </c>
      <c r="G57" s="80">
        <v>0.21</v>
      </c>
      <c r="H57" s="91">
        <f>F57*E57</f>
        <v>0.12100000000000001</v>
      </c>
      <c r="I57" s="92">
        <f t="shared" si="29"/>
        <v>0.14641000000000001</v>
      </c>
      <c r="J57" s="83"/>
      <c r="K57" s="84">
        <f t="shared" si="30"/>
        <v>0</v>
      </c>
      <c r="L57" s="93">
        <f t="shared" si="31"/>
        <v>0</v>
      </c>
      <c r="M57" s="86" t="str">
        <f t="shared" si="32"/>
        <v>Falta entrar el precio ofertado</v>
      </c>
      <c r="N57" s="86">
        <f t="shared" si="33"/>
        <v>1</v>
      </c>
    </row>
    <row r="58" spans="2:16" ht="15" x14ac:dyDescent="0.25">
      <c r="B58" s="5" t="s">
        <v>120</v>
      </c>
      <c r="C58" s="1" t="s">
        <v>58</v>
      </c>
      <c r="D58" s="11" t="s">
        <v>21</v>
      </c>
      <c r="E58" s="66">
        <v>150.69999999999999</v>
      </c>
      <c r="F58" s="18">
        <v>4.0000000000000002E-4</v>
      </c>
      <c r="G58" s="80">
        <v>0.21</v>
      </c>
      <c r="H58" s="91">
        <f>F58*E58</f>
        <v>6.028E-2</v>
      </c>
      <c r="I58" s="92">
        <f t="shared" si="29"/>
        <v>7.2938799999999998E-2</v>
      </c>
      <c r="J58" s="83"/>
      <c r="K58" s="84">
        <f t="shared" si="30"/>
        <v>0</v>
      </c>
      <c r="L58" s="93">
        <f t="shared" si="31"/>
        <v>0</v>
      </c>
      <c r="M58" s="86" t="str">
        <f t="shared" si="32"/>
        <v>Falta entrar el precio ofertado</v>
      </c>
      <c r="N58" s="86">
        <f t="shared" si="33"/>
        <v>1</v>
      </c>
    </row>
    <row r="59" spans="2:16" x14ac:dyDescent="0.25">
      <c r="B59" s="38" t="s">
        <v>121</v>
      </c>
      <c r="C59" s="31" t="s">
        <v>122</v>
      </c>
      <c r="D59" s="31"/>
      <c r="E59" s="69"/>
      <c r="F59" s="19"/>
      <c r="G59" s="87"/>
      <c r="H59" s="87"/>
      <c r="I59" s="87"/>
      <c r="J59" s="87"/>
      <c r="K59" s="111"/>
      <c r="L59" s="87"/>
      <c r="M59" s="90"/>
      <c r="N59" s="90"/>
    </row>
    <row r="60" spans="2:16" ht="15" x14ac:dyDescent="0.25">
      <c r="B60" s="5" t="s">
        <v>123</v>
      </c>
      <c r="C60" s="1" t="s">
        <v>124</v>
      </c>
      <c r="D60" s="11" t="s">
        <v>21</v>
      </c>
      <c r="E60" s="66">
        <v>154</v>
      </c>
      <c r="F60" s="22">
        <v>0.05</v>
      </c>
      <c r="G60" s="94">
        <v>0.21</v>
      </c>
      <c r="H60" s="91">
        <f t="shared" ref="H60:H67" si="34">F60*E60</f>
        <v>7.7</v>
      </c>
      <c r="I60" s="92">
        <f t="shared" ref="I60:I67" si="35">H60*(1+G60)</f>
        <v>9.3170000000000002</v>
      </c>
      <c r="J60" s="83"/>
      <c r="K60" s="84">
        <f t="shared" ref="K60:K67" si="36">J60*F60</f>
        <v>0</v>
      </c>
      <c r="L60" s="93">
        <f t="shared" ref="L60:L67" si="37">K60*(1+G60)</f>
        <v>0</v>
      </c>
      <c r="M60" s="86" t="str">
        <f t="shared" ref="M60:M70" si="38">IF(J60&gt;0," ","Falta entrar el precio ofertado")</f>
        <v>Falta entrar el precio ofertado</v>
      </c>
      <c r="N60" s="86">
        <f t="shared" ref="N60:N67" si="39">IF(M60="Falta entrar el precio ofertado",1,0)</f>
        <v>1</v>
      </c>
    </row>
    <row r="61" spans="2:16" ht="15" x14ac:dyDescent="0.25">
      <c r="B61" s="5" t="s">
        <v>125</v>
      </c>
      <c r="C61" s="1" t="s">
        <v>126</v>
      </c>
      <c r="D61" s="11" t="s">
        <v>21</v>
      </c>
      <c r="E61" s="66">
        <v>60.5</v>
      </c>
      <c r="F61" s="22">
        <v>1E-4</v>
      </c>
      <c r="G61" s="94">
        <v>0.21</v>
      </c>
      <c r="H61" s="91">
        <f t="shared" si="34"/>
        <v>6.0500000000000007E-3</v>
      </c>
      <c r="I61" s="92">
        <f t="shared" si="35"/>
        <v>7.3205000000000006E-3</v>
      </c>
      <c r="J61" s="83"/>
      <c r="K61" s="84">
        <f t="shared" si="36"/>
        <v>0</v>
      </c>
      <c r="L61" s="93">
        <f t="shared" si="37"/>
        <v>0</v>
      </c>
      <c r="M61" s="86" t="str">
        <f t="shared" si="38"/>
        <v>Falta entrar el precio ofertado</v>
      </c>
      <c r="N61" s="86">
        <f t="shared" si="39"/>
        <v>1</v>
      </c>
    </row>
    <row r="62" spans="2:16" ht="15" x14ac:dyDescent="0.25">
      <c r="B62" s="5" t="s">
        <v>127</v>
      </c>
      <c r="C62" s="1" t="s">
        <v>128</v>
      </c>
      <c r="D62" s="11" t="s">
        <v>21</v>
      </c>
      <c r="E62" s="66">
        <v>1232</v>
      </c>
      <c r="F62" s="22">
        <v>1E-4</v>
      </c>
      <c r="G62" s="94">
        <v>0.21</v>
      </c>
      <c r="H62" s="91">
        <f t="shared" si="34"/>
        <v>0.1232</v>
      </c>
      <c r="I62" s="92">
        <f t="shared" si="35"/>
        <v>0.14907200000000001</v>
      </c>
      <c r="J62" s="83"/>
      <c r="K62" s="84">
        <f t="shared" si="36"/>
        <v>0</v>
      </c>
      <c r="L62" s="93">
        <f t="shared" si="37"/>
        <v>0</v>
      </c>
      <c r="M62" s="86" t="str">
        <f t="shared" si="38"/>
        <v>Falta entrar el precio ofertado</v>
      </c>
      <c r="N62" s="86">
        <f t="shared" si="39"/>
        <v>1</v>
      </c>
    </row>
    <row r="63" spans="2:16" ht="15" x14ac:dyDescent="0.25">
      <c r="B63" s="5" t="s">
        <v>129</v>
      </c>
      <c r="C63" s="1" t="s">
        <v>130</v>
      </c>
      <c r="D63" s="11" t="s">
        <v>21</v>
      </c>
      <c r="E63" s="66">
        <v>15.4</v>
      </c>
      <c r="F63" s="22">
        <v>0.03</v>
      </c>
      <c r="G63" s="94">
        <v>0.21</v>
      </c>
      <c r="H63" s="91">
        <f t="shared" si="34"/>
        <v>0.46199999999999997</v>
      </c>
      <c r="I63" s="92">
        <f t="shared" si="35"/>
        <v>0.55901999999999996</v>
      </c>
      <c r="J63" s="83"/>
      <c r="K63" s="84">
        <f t="shared" si="36"/>
        <v>0</v>
      </c>
      <c r="L63" s="93">
        <f t="shared" si="37"/>
        <v>0</v>
      </c>
      <c r="M63" s="86" t="str">
        <f t="shared" si="38"/>
        <v>Falta entrar el precio ofertado</v>
      </c>
      <c r="N63" s="86">
        <f t="shared" si="39"/>
        <v>1</v>
      </c>
    </row>
    <row r="64" spans="2:16" ht="15" x14ac:dyDescent="0.25">
      <c r="B64" s="5" t="s">
        <v>131</v>
      </c>
      <c r="C64" s="1" t="s">
        <v>132</v>
      </c>
      <c r="D64" s="11" t="s">
        <v>21</v>
      </c>
      <c r="E64" s="66">
        <v>59.4</v>
      </c>
      <c r="F64" s="22">
        <v>1E-4</v>
      </c>
      <c r="G64" s="94">
        <v>0.21</v>
      </c>
      <c r="H64" s="91">
        <f t="shared" si="34"/>
        <v>5.94E-3</v>
      </c>
      <c r="I64" s="92">
        <f t="shared" si="35"/>
        <v>7.1874E-3</v>
      </c>
      <c r="J64" s="83"/>
      <c r="K64" s="84">
        <f t="shared" si="36"/>
        <v>0</v>
      </c>
      <c r="L64" s="93">
        <f t="shared" si="37"/>
        <v>0</v>
      </c>
      <c r="M64" s="86" t="str">
        <f t="shared" si="38"/>
        <v>Falta entrar el precio ofertado</v>
      </c>
      <c r="N64" s="86">
        <f t="shared" si="39"/>
        <v>1</v>
      </c>
    </row>
    <row r="65" spans="2:14" ht="15" x14ac:dyDescent="0.25">
      <c r="B65" s="5" t="s">
        <v>133</v>
      </c>
      <c r="C65" s="1" t="s">
        <v>134</v>
      </c>
      <c r="D65" s="11" t="s">
        <v>21</v>
      </c>
      <c r="E65" s="66">
        <v>37.4</v>
      </c>
      <c r="F65" s="22">
        <v>1E-4</v>
      </c>
      <c r="G65" s="94">
        <v>0.21</v>
      </c>
      <c r="H65" s="91">
        <f t="shared" si="34"/>
        <v>3.7399999999999998E-3</v>
      </c>
      <c r="I65" s="92">
        <f t="shared" si="35"/>
        <v>4.5253999999999997E-3</v>
      </c>
      <c r="J65" s="83"/>
      <c r="K65" s="84">
        <f t="shared" si="36"/>
        <v>0</v>
      </c>
      <c r="L65" s="93">
        <f t="shared" si="37"/>
        <v>0</v>
      </c>
      <c r="M65" s="86" t="str">
        <f t="shared" si="38"/>
        <v>Falta entrar el precio ofertado</v>
      </c>
      <c r="N65" s="86">
        <f t="shared" si="39"/>
        <v>1</v>
      </c>
    </row>
    <row r="66" spans="2:14" ht="15" x14ac:dyDescent="0.25">
      <c r="B66" s="5" t="s">
        <v>135</v>
      </c>
      <c r="C66" s="1" t="s">
        <v>136</v>
      </c>
      <c r="D66" s="11" t="s">
        <v>21</v>
      </c>
      <c r="E66" s="66">
        <v>61.6</v>
      </c>
      <c r="F66" s="22">
        <v>1E-4</v>
      </c>
      <c r="G66" s="94">
        <v>0.21</v>
      </c>
      <c r="H66" s="91">
        <f t="shared" si="34"/>
        <v>6.1600000000000005E-3</v>
      </c>
      <c r="I66" s="92">
        <f t="shared" si="35"/>
        <v>7.4536000000000003E-3</v>
      </c>
      <c r="J66" s="83"/>
      <c r="K66" s="84">
        <f t="shared" si="36"/>
        <v>0</v>
      </c>
      <c r="L66" s="93">
        <f t="shared" si="37"/>
        <v>0</v>
      </c>
      <c r="M66" s="86" t="str">
        <f t="shared" si="38"/>
        <v>Falta entrar el precio ofertado</v>
      </c>
      <c r="N66" s="86">
        <f t="shared" si="39"/>
        <v>1</v>
      </c>
    </row>
    <row r="67" spans="2:14" ht="15" x14ac:dyDescent="0.25">
      <c r="B67" s="5" t="s">
        <v>137</v>
      </c>
      <c r="C67" s="1" t="s">
        <v>138</v>
      </c>
      <c r="D67" s="11" t="s">
        <v>21</v>
      </c>
      <c r="E67" s="66">
        <v>111.1</v>
      </c>
      <c r="F67" s="22">
        <v>1E-4</v>
      </c>
      <c r="G67" s="94">
        <v>0.21</v>
      </c>
      <c r="H67" s="91">
        <f t="shared" si="34"/>
        <v>1.111E-2</v>
      </c>
      <c r="I67" s="92">
        <f t="shared" si="35"/>
        <v>1.3443099999999999E-2</v>
      </c>
      <c r="J67" s="83"/>
      <c r="K67" s="84">
        <f t="shared" si="36"/>
        <v>0</v>
      </c>
      <c r="L67" s="93">
        <f t="shared" si="37"/>
        <v>0</v>
      </c>
      <c r="M67" s="86" t="str">
        <f t="shared" si="38"/>
        <v>Falta entrar el precio ofertado</v>
      </c>
      <c r="N67" s="86">
        <f t="shared" si="39"/>
        <v>1</v>
      </c>
    </row>
    <row r="68" spans="2:14" s="52" customFormat="1" x14ac:dyDescent="0.25">
      <c r="B68" s="60" t="s">
        <v>139</v>
      </c>
      <c r="C68" s="49" t="s">
        <v>140</v>
      </c>
      <c r="D68" s="58"/>
      <c r="E68" s="65"/>
      <c r="F68" s="54"/>
      <c r="G68" s="79"/>
      <c r="H68" s="79"/>
      <c r="I68" s="79"/>
      <c r="J68" s="79"/>
      <c r="K68" s="112"/>
      <c r="L68" s="79"/>
      <c r="M68" s="79"/>
      <c r="N68" s="79"/>
    </row>
    <row r="69" spans="2:14" s="52" customFormat="1" ht="15" x14ac:dyDescent="0.25">
      <c r="B69" s="46" t="s">
        <v>141</v>
      </c>
      <c r="C69" s="102" t="s">
        <v>140</v>
      </c>
      <c r="D69" s="59"/>
      <c r="E69" s="67"/>
      <c r="F69" s="57"/>
      <c r="G69" s="87"/>
      <c r="H69" s="87"/>
      <c r="I69" s="87"/>
      <c r="J69" s="87"/>
      <c r="K69" s="111"/>
      <c r="L69" s="87"/>
      <c r="M69" s="86" t="str">
        <f t="shared" si="38"/>
        <v>Falta entrar el precio ofertado</v>
      </c>
      <c r="N69" s="87"/>
    </row>
    <row r="70" spans="2:14" s="52" customFormat="1" ht="13.15" customHeight="1" x14ac:dyDescent="0.25">
      <c r="B70" s="5" t="s">
        <v>142</v>
      </c>
      <c r="C70" s="1" t="s">
        <v>143</v>
      </c>
      <c r="D70" s="55" t="s">
        <v>21</v>
      </c>
      <c r="E70" s="66">
        <v>15400</v>
      </c>
      <c r="F70" s="18">
        <v>0.05</v>
      </c>
      <c r="G70" s="80">
        <v>0.21</v>
      </c>
      <c r="H70" s="81">
        <f>F70*E70</f>
        <v>770</v>
      </c>
      <c r="I70" s="82">
        <f t="shared" ref="I70" si="40">H70*(1+G70)</f>
        <v>931.69999999999993</v>
      </c>
      <c r="J70" s="83"/>
      <c r="K70" s="84">
        <f t="shared" ref="K70" si="41">J70*F70</f>
        <v>0</v>
      </c>
      <c r="L70" s="89">
        <f t="shared" ref="L70" si="42">K70*(1+G70)</f>
        <v>0</v>
      </c>
      <c r="M70" s="86" t="str">
        <f t="shared" si="38"/>
        <v>Falta entrar el precio ofertado</v>
      </c>
      <c r="N70" s="86">
        <f t="shared" ref="N70" si="43">IF(M70="Falta entrar el precio ofertado",1,0)</f>
        <v>1</v>
      </c>
    </row>
    <row r="71" spans="2:14" x14ac:dyDescent="0.25">
      <c r="B71" s="41" t="s">
        <v>144</v>
      </c>
      <c r="C71" s="29" t="s">
        <v>145</v>
      </c>
      <c r="D71" s="29"/>
      <c r="E71" s="70"/>
      <c r="F71" s="23"/>
      <c r="G71" s="95"/>
      <c r="H71" s="95"/>
      <c r="I71" s="95"/>
      <c r="J71" s="95"/>
      <c r="K71" s="114"/>
      <c r="L71" s="95"/>
      <c r="M71" s="78"/>
      <c r="N71" s="78"/>
    </row>
    <row r="72" spans="2:14" x14ac:dyDescent="0.25">
      <c r="B72" s="42" t="s">
        <v>146</v>
      </c>
      <c r="C72" s="30" t="s">
        <v>147</v>
      </c>
      <c r="D72" s="30"/>
      <c r="E72" s="65"/>
      <c r="F72" s="20"/>
      <c r="G72" s="79"/>
      <c r="H72" s="79"/>
      <c r="I72" s="79"/>
      <c r="J72" s="79"/>
      <c r="K72" s="112"/>
      <c r="L72" s="79"/>
      <c r="M72" s="96"/>
      <c r="N72" s="96"/>
    </row>
    <row r="73" spans="2:14" ht="15" x14ac:dyDescent="0.25">
      <c r="B73" s="5" t="s">
        <v>148</v>
      </c>
      <c r="C73" s="1" t="s">
        <v>149</v>
      </c>
      <c r="D73" s="11" t="s">
        <v>21</v>
      </c>
      <c r="E73" s="66">
        <v>3080</v>
      </c>
      <c r="F73" s="18">
        <v>5.0000000000000001E-3</v>
      </c>
      <c r="G73" s="80">
        <v>0.21</v>
      </c>
      <c r="H73" s="81">
        <f>F73*E73</f>
        <v>15.4</v>
      </c>
      <c r="I73" s="82">
        <f t="shared" ref="I73:I74" si="44">H73*(1+G73)</f>
        <v>18.634</v>
      </c>
      <c r="J73" s="83"/>
      <c r="K73" s="84">
        <f t="shared" ref="K73:K74" si="45">J73*F73</f>
        <v>0</v>
      </c>
      <c r="L73" s="89">
        <f t="shared" ref="L73:L74" si="46">K73*(1+G73)</f>
        <v>0</v>
      </c>
      <c r="M73" s="86" t="str">
        <f t="shared" ref="M73:M74" si="47">IF(J73&gt;0," ","Falta entrar el precio ofertado")</f>
        <v>Falta entrar el precio ofertado</v>
      </c>
      <c r="N73" s="86">
        <f t="shared" ref="N73:N74" si="48">IF(M73="Falta entrar el precio ofertado",1,0)</f>
        <v>1</v>
      </c>
    </row>
    <row r="74" spans="2:14" ht="15" x14ac:dyDescent="0.25">
      <c r="B74" s="5" t="s">
        <v>150</v>
      </c>
      <c r="C74" s="1" t="s">
        <v>151</v>
      </c>
      <c r="D74" s="11" t="s">
        <v>21</v>
      </c>
      <c r="E74" s="66">
        <v>2915</v>
      </c>
      <c r="F74" s="18">
        <v>5.0000000000000001E-3</v>
      </c>
      <c r="G74" s="80">
        <v>0.21</v>
      </c>
      <c r="H74" s="81">
        <f>F74*E74</f>
        <v>14.575000000000001</v>
      </c>
      <c r="I74" s="82">
        <f t="shared" si="44"/>
        <v>17.635750000000002</v>
      </c>
      <c r="J74" s="83"/>
      <c r="K74" s="84">
        <f t="shared" si="45"/>
        <v>0</v>
      </c>
      <c r="L74" s="89">
        <f t="shared" si="46"/>
        <v>0</v>
      </c>
      <c r="M74" s="86" t="str">
        <f t="shared" si="47"/>
        <v>Falta entrar el precio ofertado</v>
      </c>
      <c r="N74" s="86">
        <f t="shared" si="48"/>
        <v>1</v>
      </c>
    </row>
    <row r="75" spans="2:14" x14ac:dyDescent="0.25">
      <c r="B75" s="42" t="s">
        <v>152</v>
      </c>
      <c r="C75" s="30" t="s">
        <v>153</v>
      </c>
      <c r="D75" s="30"/>
      <c r="E75" s="71"/>
      <c r="F75" s="24"/>
      <c r="G75" s="96"/>
      <c r="H75" s="96"/>
      <c r="I75" s="96"/>
      <c r="J75" s="96"/>
      <c r="K75" s="115"/>
      <c r="L75" s="96"/>
      <c r="M75" s="96"/>
      <c r="N75" s="96"/>
    </row>
    <row r="76" spans="2:14" ht="15" x14ac:dyDescent="0.25">
      <c r="B76" s="5" t="s">
        <v>154</v>
      </c>
      <c r="C76" s="1" t="s">
        <v>58</v>
      </c>
      <c r="D76" s="11" t="s">
        <v>21</v>
      </c>
      <c r="E76" s="66">
        <v>145.19999999999999</v>
      </c>
      <c r="F76" s="18">
        <v>4.0000000000000002E-4</v>
      </c>
      <c r="G76" s="80">
        <v>0.21</v>
      </c>
      <c r="H76" s="91">
        <f>F76*E76</f>
        <v>5.808E-2</v>
      </c>
      <c r="I76" s="92">
        <f t="shared" ref="I76" si="49">H76*(1+G76)</f>
        <v>7.02768E-2</v>
      </c>
      <c r="J76" s="83"/>
      <c r="K76" s="84">
        <f t="shared" ref="K76" si="50">J76*F76</f>
        <v>0</v>
      </c>
      <c r="L76" s="93">
        <f t="shared" ref="L76" si="51">K76*(1+G76)</f>
        <v>0</v>
      </c>
      <c r="M76" s="86" t="str">
        <f>IF(J76&gt;0," ","Falta entrar el precio ofertado")</f>
        <v>Falta entrar el precio ofertado</v>
      </c>
      <c r="N76" s="86">
        <f>IF(M76="Falta entrar el precio ofertado",1,0)</f>
        <v>1</v>
      </c>
    </row>
    <row r="77" spans="2:14" x14ac:dyDescent="0.25">
      <c r="B77" s="41" t="s">
        <v>155</v>
      </c>
      <c r="C77" s="29" t="s">
        <v>156</v>
      </c>
      <c r="D77" s="29"/>
      <c r="E77" s="72"/>
      <c r="F77" s="25"/>
      <c r="G77" s="97"/>
      <c r="H77" s="97"/>
      <c r="I77" s="97"/>
      <c r="J77" s="97"/>
      <c r="K77" s="116"/>
      <c r="L77" s="97"/>
      <c r="M77" s="78"/>
      <c r="N77" s="78"/>
    </row>
    <row r="78" spans="2:14" x14ac:dyDescent="0.25">
      <c r="B78" s="42" t="s">
        <v>157</v>
      </c>
      <c r="C78" s="30" t="s">
        <v>158</v>
      </c>
      <c r="D78" s="30"/>
      <c r="E78" s="65"/>
      <c r="F78" s="20"/>
      <c r="G78" s="79"/>
      <c r="H78" s="79"/>
      <c r="I78" s="79"/>
      <c r="J78" s="79"/>
      <c r="K78" s="112"/>
      <c r="L78" s="79"/>
      <c r="M78" s="96"/>
      <c r="N78" s="96"/>
    </row>
    <row r="79" spans="2:14" ht="14.45" customHeight="1" x14ac:dyDescent="0.25">
      <c r="B79" s="43" t="s">
        <v>159</v>
      </c>
      <c r="C79" s="28" t="s">
        <v>160</v>
      </c>
      <c r="D79" s="11" t="s">
        <v>21</v>
      </c>
      <c r="E79" s="66">
        <v>508.2</v>
      </c>
      <c r="F79" s="18">
        <v>1E-3</v>
      </c>
      <c r="G79" s="80">
        <v>0.21</v>
      </c>
      <c r="H79" s="81">
        <f>F79*E79</f>
        <v>0.50819999999999999</v>
      </c>
      <c r="I79" s="82">
        <f t="shared" ref="I79" si="52">H79*(1+G79)</f>
        <v>0.61492199999999997</v>
      </c>
      <c r="J79" s="83"/>
      <c r="K79" s="84">
        <f t="shared" ref="K79" si="53">J79*F79</f>
        <v>0</v>
      </c>
      <c r="L79" s="89">
        <f t="shared" ref="L79" si="54">K79*(1+G79)</f>
        <v>0</v>
      </c>
      <c r="M79" s="86" t="str">
        <f>IF(J79&gt;0," ","Falta entrar el precio ofertado")</f>
        <v>Falta entrar el precio ofertado</v>
      </c>
      <c r="N79" s="86">
        <f>IF(M79="Falta entrar el precio ofertado",1,0)</f>
        <v>1</v>
      </c>
    </row>
    <row r="80" spans="2:14" x14ac:dyDescent="0.25">
      <c r="B80" s="38" t="s">
        <v>161</v>
      </c>
      <c r="C80" s="33" t="s">
        <v>162</v>
      </c>
      <c r="D80" s="33"/>
      <c r="E80" s="67"/>
      <c r="F80" s="19"/>
      <c r="G80" s="87"/>
      <c r="H80" s="87"/>
      <c r="I80" s="87"/>
      <c r="J80" s="87"/>
      <c r="K80" s="111"/>
      <c r="L80" s="87"/>
      <c r="M80" s="90"/>
      <c r="N80" s="90"/>
    </row>
    <row r="81" spans="2:14" ht="15" x14ac:dyDescent="0.25">
      <c r="B81" s="5" t="s">
        <v>163</v>
      </c>
      <c r="C81" s="1" t="s">
        <v>164</v>
      </c>
      <c r="D81" s="11" t="s">
        <v>21</v>
      </c>
      <c r="E81" s="66">
        <v>13.2</v>
      </c>
      <c r="F81" s="18">
        <v>1E-4</v>
      </c>
      <c r="G81" s="80">
        <v>0.21</v>
      </c>
      <c r="H81" s="91">
        <f>F81*E81</f>
        <v>1.32E-3</v>
      </c>
      <c r="I81" s="92">
        <f t="shared" ref="I81:I82" si="55">H81*(1+G81)</f>
        <v>1.5972E-3</v>
      </c>
      <c r="J81" s="83"/>
      <c r="K81" s="84">
        <f t="shared" ref="K81:K82" si="56">J81*F81</f>
        <v>0</v>
      </c>
      <c r="L81" s="93">
        <f t="shared" ref="L81:L82" si="57">K81*(1+G81)</f>
        <v>0</v>
      </c>
      <c r="M81" s="86" t="str">
        <f t="shared" ref="M81:M82" si="58">IF(J81&gt;0," ","Falta entrar el precio ofertado")</f>
        <v>Falta entrar el precio ofertado</v>
      </c>
      <c r="N81" s="86">
        <f t="shared" ref="N81:N82" si="59">IF(M81="Falta entrar el precio ofertado",1,0)</f>
        <v>1</v>
      </c>
    </row>
    <row r="82" spans="2:14" ht="15" x14ac:dyDescent="0.25">
      <c r="B82" s="5" t="s">
        <v>165</v>
      </c>
      <c r="C82" s="1" t="s">
        <v>58</v>
      </c>
      <c r="D82" s="11" t="s">
        <v>21</v>
      </c>
      <c r="E82" s="66">
        <v>145.19999999999999</v>
      </c>
      <c r="F82" s="18">
        <v>4.0000000000000002E-4</v>
      </c>
      <c r="G82" s="80">
        <v>0.21</v>
      </c>
      <c r="H82" s="91">
        <f>F82*E82</f>
        <v>5.808E-2</v>
      </c>
      <c r="I82" s="92">
        <f t="shared" si="55"/>
        <v>7.02768E-2</v>
      </c>
      <c r="J82" s="83"/>
      <c r="K82" s="84">
        <f t="shared" si="56"/>
        <v>0</v>
      </c>
      <c r="L82" s="93">
        <f t="shared" si="57"/>
        <v>0</v>
      </c>
      <c r="M82" s="86" t="str">
        <f t="shared" si="58"/>
        <v>Falta entrar el precio ofertado</v>
      </c>
      <c r="N82" s="86">
        <f t="shared" si="59"/>
        <v>1</v>
      </c>
    </row>
    <row r="83" spans="2:14" x14ac:dyDescent="0.25">
      <c r="B83" s="60" t="s">
        <v>166</v>
      </c>
      <c r="C83" s="49" t="s">
        <v>167</v>
      </c>
      <c r="D83" s="30"/>
      <c r="E83" s="65"/>
      <c r="F83" s="20"/>
      <c r="G83" s="79"/>
      <c r="H83" s="79"/>
      <c r="I83" s="79"/>
      <c r="J83" s="79"/>
      <c r="K83" s="112"/>
      <c r="L83" s="79"/>
      <c r="M83" s="96"/>
      <c r="N83" s="96"/>
    </row>
    <row r="84" spans="2:14" s="52" customFormat="1" x14ac:dyDescent="0.25">
      <c r="B84" s="46" t="s">
        <v>168</v>
      </c>
      <c r="C84" s="103" t="s">
        <v>167</v>
      </c>
      <c r="D84" s="56"/>
      <c r="E84" s="67"/>
      <c r="F84" s="57"/>
      <c r="G84" s="87"/>
      <c r="H84" s="87"/>
      <c r="I84" s="87"/>
      <c r="J84" s="87"/>
      <c r="K84" s="111"/>
      <c r="L84" s="87"/>
      <c r="M84" s="90"/>
      <c r="N84" s="90"/>
    </row>
    <row r="85" spans="2:14" s="52" customFormat="1" ht="15" x14ac:dyDescent="0.25">
      <c r="B85" s="5" t="s">
        <v>169</v>
      </c>
      <c r="C85" s="1" t="s">
        <v>170</v>
      </c>
      <c r="D85" s="55" t="s">
        <v>21</v>
      </c>
      <c r="E85" s="66">
        <v>8800</v>
      </c>
      <c r="F85" s="18">
        <v>0.05</v>
      </c>
      <c r="G85" s="80">
        <v>0.21</v>
      </c>
      <c r="H85" s="91">
        <f>F85*E85</f>
        <v>440</v>
      </c>
      <c r="I85" s="92">
        <f t="shared" ref="I85:I86" si="60">H85*(1+G85)</f>
        <v>532.4</v>
      </c>
      <c r="J85" s="83"/>
      <c r="K85" s="84">
        <f t="shared" ref="K85:K86" si="61">J85*F85</f>
        <v>0</v>
      </c>
      <c r="L85" s="93">
        <f t="shared" ref="L85:L86" si="62">K85*(1+G85)</f>
        <v>0</v>
      </c>
      <c r="M85" s="86" t="str">
        <f t="shared" ref="M85:M86" si="63">IF(J85&gt;0," ","Falta entrar el precio ofertado")</f>
        <v>Falta entrar el precio ofertado</v>
      </c>
      <c r="N85" s="86">
        <f t="shared" ref="N85:N86" si="64">IF(M85="Falta entrar el precio ofertado",1,0)</f>
        <v>1</v>
      </c>
    </row>
    <row r="86" spans="2:14" s="52" customFormat="1" ht="15" x14ac:dyDescent="0.25">
      <c r="B86" s="5" t="s">
        <v>171</v>
      </c>
      <c r="C86" s="1" t="s">
        <v>172</v>
      </c>
      <c r="D86" s="55" t="s">
        <v>21</v>
      </c>
      <c r="E86" s="66">
        <v>4400</v>
      </c>
      <c r="F86" s="18">
        <v>0.01</v>
      </c>
      <c r="G86" s="80">
        <v>0.21</v>
      </c>
      <c r="H86" s="91">
        <f>F86*E86</f>
        <v>44</v>
      </c>
      <c r="I86" s="92">
        <f t="shared" si="60"/>
        <v>53.239999999999995</v>
      </c>
      <c r="J86" s="83"/>
      <c r="K86" s="84">
        <f t="shared" si="61"/>
        <v>0</v>
      </c>
      <c r="L86" s="93">
        <f t="shared" si="62"/>
        <v>0</v>
      </c>
      <c r="M86" s="86" t="str">
        <f t="shared" si="63"/>
        <v>Falta entrar el precio ofertado</v>
      </c>
      <c r="N86" s="86">
        <f t="shared" si="64"/>
        <v>1</v>
      </c>
    </row>
    <row r="87" spans="2:14" x14ac:dyDescent="0.25">
      <c r="B87" s="41" t="s">
        <v>173</v>
      </c>
      <c r="C87" s="29" t="s">
        <v>174</v>
      </c>
      <c r="D87" s="29"/>
      <c r="E87" s="72"/>
      <c r="F87" s="25"/>
      <c r="G87" s="97"/>
      <c r="H87" s="97"/>
      <c r="I87" s="97"/>
      <c r="J87" s="97"/>
      <c r="K87" s="116"/>
      <c r="L87" s="97"/>
      <c r="M87" s="78"/>
      <c r="N87" s="78"/>
    </row>
    <row r="88" spans="2:14" x14ac:dyDescent="0.25">
      <c r="B88" s="42" t="s">
        <v>175</v>
      </c>
      <c r="C88" s="30" t="s">
        <v>176</v>
      </c>
      <c r="D88" s="30"/>
      <c r="E88" s="73"/>
      <c r="F88" s="20"/>
      <c r="G88" s="98"/>
      <c r="H88" s="98"/>
      <c r="I88" s="98"/>
      <c r="J88" s="98"/>
      <c r="K88" s="117"/>
      <c r="L88" s="98"/>
      <c r="M88" s="96"/>
      <c r="N88" s="96"/>
    </row>
    <row r="89" spans="2:14" ht="15" x14ac:dyDescent="0.25">
      <c r="B89" s="5" t="s">
        <v>177</v>
      </c>
      <c r="C89" s="2" t="s">
        <v>178</v>
      </c>
      <c r="D89" s="11" t="s">
        <v>21</v>
      </c>
      <c r="E89" s="66">
        <v>154.5</v>
      </c>
      <c r="F89" s="18">
        <v>4.0000000000000002E-4</v>
      </c>
      <c r="G89" s="80">
        <v>0.21</v>
      </c>
      <c r="H89" s="91">
        <f>F89*E89</f>
        <v>6.1800000000000001E-2</v>
      </c>
      <c r="I89" s="92">
        <f t="shared" ref="I89" si="65">H89*(1+G89)</f>
        <v>7.4777999999999997E-2</v>
      </c>
      <c r="J89" s="83"/>
      <c r="K89" s="84">
        <f t="shared" ref="K89" si="66">J89*F89</f>
        <v>0</v>
      </c>
      <c r="L89" s="93">
        <f t="shared" ref="L89" si="67">K89*(1+G89)</f>
        <v>0</v>
      </c>
      <c r="M89" s="86" t="str">
        <f>IF(J89&gt;0," ","Falta entrar el precio ofertado")</f>
        <v>Falta entrar el precio ofertado</v>
      </c>
      <c r="N89" s="86">
        <f>IF(M89="Falta entrar el precio ofertado",1,0)</f>
        <v>1</v>
      </c>
    </row>
    <row r="90" spans="2:14" x14ac:dyDescent="0.25">
      <c r="B90" s="38" t="s">
        <v>179</v>
      </c>
      <c r="C90" s="32" t="s">
        <v>180</v>
      </c>
      <c r="D90" s="39"/>
      <c r="E90" s="68"/>
      <c r="F90" s="21"/>
      <c r="G90" s="90"/>
      <c r="H90" s="90"/>
      <c r="I90" s="90"/>
      <c r="J90" s="90"/>
      <c r="K90" s="113"/>
      <c r="L90" s="90"/>
      <c r="M90" s="90"/>
      <c r="N90" s="90"/>
    </row>
    <row r="91" spans="2:14" ht="15" x14ac:dyDescent="0.25">
      <c r="B91" s="5" t="s">
        <v>181</v>
      </c>
      <c r="C91" s="1" t="s">
        <v>182</v>
      </c>
      <c r="D91" s="11" t="s">
        <v>21</v>
      </c>
      <c r="E91" s="66">
        <v>215</v>
      </c>
      <c r="F91" s="18">
        <v>5.0000000000000001E-3</v>
      </c>
      <c r="G91" s="80">
        <v>0.21</v>
      </c>
      <c r="H91" s="91">
        <f>F91*E91</f>
        <v>1.075</v>
      </c>
      <c r="I91" s="92">
        <f t="shared" ref="I91:I95" si="68">H91*(1+G91)</f>
        <v>1.3007499999999999</v>
      </c>
      <c r="J91" s="83"/>
      <c r="K91" s="84">
        <f t="shared" ref="K91:K95" si="69">J91*F91</f>
        <v>0</v>
      </c>
      <c r="L91" s="93">
        <f t="shared" ref="L91:L95" si="70">K91*(1+G91)</f>
        <v>0</v>
      </c>
      <c r="M91" s="86" t="str">
        <f t="shared" ref="M91:M95" si="71">IF(J91&gt;0," ","Falta entrar el precio ofertado")</f>
        <v>Falta entrar el precio ofertado</v>
      </c>
      <c r="N91" s="86">
        <f t="shared" ref="N91:N95" si="72">IF(M91="Falta entrar el precio ofertado",1,0)</f>
        <v>1</v>
      </c>
    </row>
    <row r="92" spans="2:14" ht="15" x14ac:dyDescent="0.25">
      <c r="B92" s="5" t="s">
        <v>183</v>
      </c>
      <c r="C92" s="2" t="s">
        <v>184</v>
      </c>
      <c r="D92" s="11" t="s">
        <v>21</v>
      </c>
      <c r="E92" s="66">
        <v>292</v>
      </c>
      <c r="F92" s="18">
        <v>0.04</v>
      </c>
      <c r="G92" s="80">
        <v>0.21</v>
      </c>
      <c r="H92" s="91">
        <f>F92*E92</f>
        <v>11.68</v>
      </c>
      <c r="I92" s="92">
        <f t="shared" si="68"/>
        <v>14.1328</v>
      </c>
      <c r="J92" s="83"/>
      <c r="K92" s="84">
        <f t="shared" si="69"/>
        <v>0</v>
      </c>
      <c r="L92" s="93">
        <f t="shared" si="70"/>
        <v>0</v>
      </c>
      <c r="M92" s="86" t="str">
        <f t="shared" si="71"/>
        <v>Falta entrar el precio ofertado</v>
      </c>
      <c r="N92" s="86">
        <f t="shared" si="72"/>
        <v>1</v>
      </c>
    </row>
    <row r="93" spans="2:14" ht="15" x14ac:dyDescent="0.25">
      <c r="B93" s="5" t="s">
        <v>185</v>
      </c>
      <c r="C93" s="2" t="s">
        <v>186</v>
      </c>
      <c r="D93" s="11" t="s">
        <v>21</v>
      </c>
      <c r="E93" s="66">
        <v>281</v>
      </c>
      <c r="F93" s="18">
        <v>5.5E-2</v>
      </c>
      <c r="G93" s="80">
        <v>0.21</v>
      </c>
      <c r="H93" s="91">
        <f>F93*E93</f>
        <v>15.455</v>
      </c>
      <c r="I93" s="92">
        <f t="shared" si="68"/>
        <v>18.70055</v>
      </c>
      <c r="J93" s="83"/>
      <c r="K93" s="84">
        <f t="shared" si="69"/>
        <v>0</v>
      </c>
      <c r="L93" s="93">
        <f t="shared" si="70"/>
        <v>0</v>
      </c>
      <c r="M93" s="86" t="str">
        <f t="shared" si="71"/>
        <v>Falta entrar el precio ofertado</v>
      </c>
      <c r="N93" s="86">
        <f t="shared" si="72"/>
        <v>1</v>
      </c>
    </row>
    <row r="94" spans="2:14" ht="15" x14ac:dyDescent="0.25">
      <c r="B94" s="5" t="s">
        <v>187</v>
      </c>
      <c r="C94" s="2" t="s">
        <v>188</v>
      </c>
      <c r="D94" s="11" t="s">
        <v>21</v>
      </c>
      <c r="E94" s="66">
        <v>325</v>
      </c>
      <c r="F94" s="18">
        <v>0.04</v>
      </c>
      <c r="G94" s="80">
        <v>0.21</v>
      </c>
      <c r="H94" s="91">
        <f>F94*E94</f>
        <v>13</v>
      </c>
      <c r="I94" s="92">
        <f t="shared" si="68"/>
        <v>15.73</v>
      </c>
      <c r="J94" s="83"/>
      <c r="K94" s="84">
        <f t="shared" si="69"/>
        <v>0</v>
      </c>
      <c r="L94" s="93">
        <f t="shared" si="70"/>
        <v>0</v>
      </c>
      <c r="M94" s="86" t="str">
        <f t="shared" si="71"/>
        <v>Falta entrar el precio ofertado</v>
      </c>
      <c r="N94" s="86">
        <f t="shared" si="72"/>
        <v>1</v>
      </c>
    </row>
    <row r="95" spans="2:14" ht="15" x14ac:dyDescent="0.25">
      <c r="B95" s="5" t="s">
        <v>189</v>
      </c>
      <c r="C95" s="2" t="s">
        <v>190</v>
      </c>
      <c r="D95" s="11" t="s">
        <v>21</v>
      </c>
      <c r="E95" s="66">
        <v>352.5</v>
      </c>
      <c r="F95" s="18">
        <v>5.0000000000000001E-3</v>
      </c>
      <c r="G95" s="80">
        <v>0.21</v>
      </c>
      <c r="H95" s="91">
        <f>F95*E95</f>
        <v>1.7625</v>
      </c>
      <c r="I95" s="92">
        <f t="shared" si="68"/>
        <v>2.132625</v>
      </c>
      <c r="J95" s="83"/>
      <c r="K95" s="84">
        <f t="shared" si="69"/>
        <v>0</v>
      </c>
      <c r="L95" s="93">
        <f t="shared" si="70"/>
        <v>0</v>
      </c>
      <c r="M95" s="86" t="str">
        <f t="shared" si="71"/>
        <v>Falta entrar el precio ofertado</v>
      </c>
      <c r="N95" s="86">
        <f t="shared" si="72"/>
        <v>1</v>
      </c>
    </row>
    <row r="96" spans="2:14" x14ac:dyDescent="0.25">
      <c r="B96" s="38" t="s">
        <v>191</v>
      </c>
      <c r="C96" s="32" t="s">
        <v>192</v>
      </c>
      <c r="D96" s="39"/>
      <c r="E96" s="68"/>
      <c r="F96" s="21"/>
      <c r="G96" s="90"/>
      <c r="H96" s="90"/>
      <c r="I96" s="90"/>
      <c r="J96" s="90"/>
      <c r="K96" s="113"/>
      <c r="L96" s="90"/>
      <c r="M96" s="90"/>
      <c r="N96" s="90"/>
    </row>
    <row r="97" spans="2:14" ht="15" x14ac:dyDescent="0.25">
      <c r="B97" s="5" t="s">
        <v>193</v>
      </c>
      <c r="C97" s="2" t="s">
        <v>194</v>
      </c>
      <c r="D97" s="11" t="s">
        <v>21</v>
      </c>
      <c r="E97" s="66">
        <v>226</v>
      </c>
      <c r="F97" s="18">
        <v>4.0000000000000002E-4</v>
      </c>
      <c r="G97" s="80">
        <v>0.21</v>
      </c>
      <c r="H97" s="91">
        <f>F97*E97</f>
        <v>9.0400000000000008E-2</v>
      </c>
      <c r="I97" s="92">
        <f t="shared" ref="I97:I100" si="73">H97*(1+G97)</f>
        <v>0.10938400000000001</v>
      </c>
      <c r="J97" s="83"/>
      <c r="K97" s="84">
        <f t="shared" ref="K97:K100" si="74">J97*F97</f>
        <v>0</v>
      </c>
      <c r="L97" s="93">
        <f t="shared" ref="L97:L100" si="75">K97*(1+G97)</f>
        <v>0</v>
      </c>
      <c r="M97" s="86" t="str">
        <f t="shared" ref="M97:M100" si="76">IF(J97&gt;0," ","Falta entrar el precio ofertado")</f>
        <v>Falta entrar el precio ofertado</v>
      </c>
      <c r="N97" s="86">
        <f t="shared" ref="N97:N100" si="77">IF(M97="Falta entrar el precio ofertado",1,0)</f>
        <v>1</v>
      </c>
    </row>
    <row r="98" spans="2:14" ht="15" x14ac:dyDescent="0.25">
      <c r="B98" s="5" t="s">
        <v>195</v>
      </c>
      <c r="C98" s="2" t="s">
        <v>196</v>
      </c>
      <c r="D98" s="11" t="s">
        <v>21</v>
      </c>
      <c r="E98" s="66">
        <v>336</v>
      </c>
      <c r="F98" s="18">
        <v>4.0000000000000002E-4</v>
      </c>
      <c r="G98" s="80">
        <v>0.21</v>
      </c>
      <c r="H98" s="91">
        <f>F98*E98</f>
        <v>0.13440000000000002</v>
      </c>
      <c r="I98" s="92">
        <f t="shared" si="73"/>
        <v>0.16262400000000002</v>
      </c>
      <c r="J98" s="83"/>
      <c r="K98" s="84">
        <f t="shared" si="74"/>
        <v>0</v>
      </c>
      <c r="L98" s="93">
        <f t="shared" si="75"/>
        <v>0</v>
      </c>
      <c r="M98" s="86" t="str">
        <f t="shared" si="76"/>
        <v>Falta entrar el precio ofertado</v>
      </c>
      <c r="N98" s="86">
        <f t="shared" si="77"/>
        <v>1</v>
      </c>
    </row>
    <row r="99" spans="2:14" ht="15" x14ac:dyDescent="0.25">
      <c r="B99" s="5" t="s">
        <v>197</v>
      </c>
      <c r="C99" s="2" t="s">
        <v>198</v>
      </c>
      <c r="D99" s="11" t="s">
        <v>21</v>
      </c>
      <c r="E99" s="66">
        <v>352.5</v>
      </c>
      <c r="F99" s="18">
        <v>4.0000000000000002E-4</v>
      </c>
      <c r="G99" s="80">
        <v>0.21</v>
      </c>
      <c r="H99" s="91">
        <f>F99*E99</f>
        <v>0.14100000000000001</v>
      </c>
      <c r="I99" s="92">
        <f t="shared" si="73"/>
        <v>0.17061000000000001</v>
      </c>
      <c r="J99" s="83"/>
      <c r="K99" s="84">
        <f t="shared" si="74"/>
        <v>0</v>
      </c>
      <c r="L99" s="93">
        <f t="shared" si="75"/>
        <v>0</v>
      </c>
      <c r="M99" s="86" t="str">
        <f t="shared" si="76"/>
        <v>Falta entrar el precio ofertado</v>
      </c>
      <c r="N99" s="86">
        <f t="shared" si="77"/>
        <v>1</v>
      </c>
    </row>
    <row r="100" spans="2:14" ht="15" x14ac:dyDescent="0.25">
      <c r="B100" s="5" t="s">
        <v>199</v>
      </c>
      <c r="C100" s="2" t="s">
        <v>200</v>
      </c>
      <c r="D100" s="11" t="s">
        <v>21</v>
      </c>
      <c r="E100" s="66">
        <v>446</v>
      </c>
      <c r="F100" s="18">
        <v>4.0000000000000002E-4</v>
      </c>
      <c r="G100" s="80">
        <v>0.21</v>
      </c>
      <c r="H100" s="91">
        <f>F100*E100</f>
        <v>0.1784</v>
      </c>
      <c r="I100" s="92">
        <f t="shared" si="73"/>
        <v>0.215864</v>
      </c>
      <c r="J100" s="83"/>
      <c r="K100" s="84">
        <f t="shared" si="74"/>
        <v>0</v>
      </c>
      <c r="L100" s="93">
        <f t="shared" si="75"/>
        <v>0</v>
      </c>
      <c r="M100" s="86" t="str">
        <f t="shared" si="76"/>
        <v>Falta entrar el precio ofertado</v>
      </c>
      <c r="N100" s="86">
        <f t="shared" si="77"/>
        <v>1</v>
      </c>
    </row>
    <row r="101" spans="2:14" x14ac:dyDescent="0.25">
      <c r="B101" s="42" t="s">
        <v>201</v>
      </c>
      <c r="C101" s="34" t="s">
        <v>202</v>
      </c>
      <c r="D101" s="34"/>
      <c r="E101" s="73"/>
      <c r="F101" s="20"/>
      <c r="G101" s="98"/>
      <c r="H101" s="98"/>
      <c r="I101" s="98"/>
      <c r="J101" s="98"/>
      <c r="K101" s="117"/>
      <c r="L101" s="98"/>
      <c r="M101" s="96"/>
      <c r="N101" s="96"/>
    </row>
    <row r="102" spans="2:14" ht="15" x14ac:dyDescent="0.25">
      <c r="B102" s="43" t="s">
        <v>203</v>
      </c>
      <c r="C102" s="35" t="s">
        <v>204</v>
      </c>
      <c r="D102" s="11" t="s">
        <v>21</v>
      </c>
      <c r="E102" s="66">
        <v>122.77000000000001</v>
      </c>
      <c r="F102" s="18">
        <v>4.0000000000000002E-4</v>
      </c>
      <c r="G102" s="80">
        <v>0.21</v>
      </c>
      <c r="H102" s="91">
        <f t="shared" ref="H102:H107" si="78">F102*E102</f>
        <v>4.9108000000000006E-2</v>
      </c>
      <c r="I102" s="92">
        <f t="shared" ref="I102:I107" si="79">H102*(1+G102)</f>
        <v>5.9420680000000003E-2</v>
      </c>
      <c r="J102" s="83"/>
      <c r="K102" s="84">
        <f t="shared" ref="K102:K107" si="80">J102*F102</f>
        <v>0</v>
      </c>
      <c r="L102" s="93">
        <f t="shared" ref="L102:L107" si="81">K102*(1+G102)</f>
        <v>0</v>
      </c>
      <c r="M102" s="86" t="str">
        <f t="shared" ref="M102:M107" si="82">IF(J102&gt;0," ","Falta entrar el precio ofertado")</f>
        <v>Falta entrar el precio ofertado</v>
      </c>
      <c r="N102" s="86">
        <f t="shared" ref="N102:N107" si="83">IF(M102="Falta entrar el precio ofertado",1,0)</f>
        <v>1</v>
      </c>
    </row>
    <row r="103" spans="2:14" ht="15" x14ac:dyDescent="0.25">
      <c r="B103" s="43" t="s">
        <v>205</v>
      </c>
      <c r="C103" s="35" t="s">
        <v>206</v>
      </c>
      <c r="D103" s="11" t="s">
        <v>21</v>
      </c>
      <c r="E103" s="66">
        <v>64.3</v>
      </c>
      <c r="F103" s="18">
        <v>4.0000000000000002E-4</v>
      </c>
      <c r="G103" s="80">
        <v>0.21</v>
      </c>
      <c r="H103" s="91">
        <f t="shared" si="78"/>
        <v>2.572E-2</v>
      </c>
      <c r="I103" s="92">
        <f t="shared" si="79"/>
        <v>3.1121199999999998E-2</v>
      </c>
      <c r="J103" s="83"/>
      <c r="K103" s="84">
        <f t="shared" si="80"/>
        <v>0</v>
      </c>
      <c r="L103" s="93">
        <f t="shared" si="81"/>
        <v>0</v>
      </c>
      <c r="M103" s="86" t="str">
        <f t="shared" si="82"/>
        <v>Falta entrar el precio ofertado</v>
      </c>
      <c r="N103" s="86">
        <f t="shared" si="83"/>
        <v>1</v>
      </c>
    </row>
    <row r="104" spans="2:14" ht="15" x14ac:dyDescent="0.25">
      <c r="B104" s="43" t="s">
        <v>207</v>
      </c>
      <c r="C104" s="35" t="s">
        <v>208</v>
      </c>
      <c r="D104" s="11" t="s">
        <v>21</v>
      </c>
      <c r="E104" s="66">
        <v>210.16</v>
      </c>
      <c r="F104" s="18">
        <v>4.0000000000000002E-4</v>
      </c>
      <c r="G104" s="80">
        <v>0.21</v>
      </c>
      <c r="H104" s="91">
        <f t="shared" si="78"/>
        <v>8.4064E-2</v>
      </c>
      <c r="I104" s="92">
        <f t="shared" si="79"/>
        <v>0.10171743999999999</v>
      </c>
      <c r="J104" s="83"/>
      <c r="K104" s="84">
        <f t="shared" si="80"/>
        <v>0</v>
      </c>
      <c r="L104" s="93">
        <f t="shared" si="81"/>
        <v>0</v>
      </c>
      <c r="M104" s="86" t="str">
        <f t="shared" si="82"/>
        <v>Falta entrar el precio ofertado</v>
      </c>
      <c r="N104" s="86">
        <f t="shared" si="83"/>
        <v>1</v>
      </c>
    </row>
    <row r="105" spans="2:14" ht="15" x14ac:dyDescent="0.25">
      <c r="B105" s="43" t="s">
        <v>209</v>
      </c>
      <c r="C105" s="35" t="s">
        <v>210</v>
      </c>
      <c r="D105" s="11" t="s">
        <v>21</v>
      </c>
      <c r="E105" s="66">
        <v>182.17</v>
      </c>
      <c r="F105" s="18">
        <v>4.0000000000000002E-4</v>
      </c>
      <c r="G105" s="80">
        <v>0.21</v>
      </c>
      <c r="H105" s="91">
        <f t="shared" si="78"/>
        <v>7.2868000000000002E-2</v>
      </c>
      <c r="I105" s="92">
        <f t="shared" si="79"/>
        <v>8.8170280000000004E-2</v>
      </c>
      <c r="J105" s="83"/>
      <c r="K105" s="84">
        <f t="shared" si="80"/>
        <v>0</v>
      </c>
      <c r="L105" s="93">
        <f t="shared" si="81"/>
        <v>0</v>
      </c>
      <c r="M105" s="86" t="str">
        <f t="shared" si="82"/>
        <v>Falta entrar el precio ofertado</v>
      </c>
      <c r="N105" s="86">
        <f t="shared" si="83"/>
        <v>1</v>
      </c>
    </row>
    <row r="106" spans="2:14" ht="15" x14ac:dyDescent="0.25">
      <c r="B106" s="43" t="s">
        <v>211</v>
      </c>
      <c r="C106" s="35" t="s">
        <v>212</v>
      </c>
      <c r="D106" s="11" t="s">
        <v>21</v>
      </c>
      <c r="E106" s="66">
        <v>122.93</v>
      </c>
      <c r="F106" s="18">
        <v>4.0000000000000002E-4</v>
      </c>
      <c r="G106" s="80">
        <v>0.21</v>
      </c>
      <c r="H106" s="91">
        <f t="shared" si="78"/>
        <v>4.9172000000000007E-2</v>
      </c>
      <c r="I106" s="92">
        <f t="shared" si="79"/>
        <v>5.9498120000000009E-2</v>
      </c>
      <c r="J106" s="83"/>
      <c r="K106" s="84">
        <f t="shared" si="80"/>
        <v>0</v>
      </c>
      <c r="L106" s="93">
        <f t="shared" si="81"/>
        <v>0</v>
      </c>
      <c r="M106" s="86" t="str">
        <f t="shared" si="82"/>
        <v>Falta entrar el precio ofertado</v>
      </c>
      <c r="N106" s="86">
        <f t="shared" si="83"/>
        <v>1</v>
      </c>
    </row>
    <row r="107" spans="2:14" ht="15" x14ac:dyDescent="0.25">
      <c r="B107" s="43" t="s">
        <v>213</v>
      </c>
      <c r="C107" s="35" t="s">
        <v>214</v>
      </c>
      <c r="D107" s="11" t="s">
        <v>21</v>
      </c>
      <c r="E107" s="66">
        <v>243.05</v>
      </c>
      <c r="F107" s="18">
        <v>4.0000000000000002E-4</v>
      </c>
      <c r="G107" s="94">
        <v>0.21</v>
      </c>
      <c r="H107" s="91">
        <f t="shared" si="78"/>
        <v>9.7220000000000015E-2</v>
      </c>
      <c r="I107" s="92">
        <f t="shared" si="79"/>
        <v>0.11763620000000001</v>
      </c>
      <c r="J107" s="83"/>
      <c r="K107" s="84">
        <f t="shared" si="80"/>
        <v>0</v>
      </c>
      <c r="L107" s="93">
        <f t="shared" si="81"/>
        <v>0</v>
      </c>
      <c r="M107" s="86" t="str">
        <f t="shared" si="82"/>
        <v>Falta entrar el precio ofertado</v>
      </c>
      <c r="N107" s="86">
        <f t="shared" si="83"/>
        <v>1</v>
      </c>
    </row>
    <row r="108" spans="2:14" x14ac:dyDescent="0.25">
      <c r="B108" s="42" t="s">
        <v>215</v>
      </c>
      <c r="C108" s="36" t="s">
        <v>216</v>
      </c>
      <c r="D108" s="36"/>
      <c r="E108" s="71"/>
      <c r="F108" s="24"/>
      <c r="G108" s="96"/>
      <c r="H108" s="96"/>
      <c r="I108" s="96"/>
      <c r="J108" s="96"/>
      <c r="K108" s="115"/>
      <c r="L108" s="96"/>
      <c r="M108" s="96"/>
      <c r="N108" s="96"/>
    </row>
    <row r="109" spans="2:14" ht="15" x14ac:dyDescent="0.25">
      <c r="B109" s="43" t="s">
        <v>217</v>
      </c>
      <c r="C109" s="1" t="s">
        <v>218</v>
      </c>
      <c r="D109" s="11" t="s">
        <v>21</v>
      </c>
      <c r="E109" s="66">
        <v>44</v>
      </c>
      <c r="F109" s="18">
        <v>0.01</v>
      </c>
      <c r="G109" s="80">
        <v>0.21</v>
      </c>
      <c r="H109" s="91">
        <f>F109*E109</f>
        <v>0.44</v>
      </c>
      <c r="I109" s="92">
        <f t="shared" ref="I109:I110" si="84">H109*(1+G109)</f>
        <v>0.53239999999999998</v>
      </c>
      <c r="J109" s="83"/>
      <c r="K109" s="84">
        <f t="shared" ref="K109:K110" si="85">J109*F109</f>
        <v>0</v>
      </c>
      <c r="L109" s="93">
        <f t="shared" ref="L109:L110" si="86">K109*(1+G109)</f>
        <v>0</v>
      </c>
      <c r="M109" s="86" t="str">
        <f t="shared" ref="M109:M110" si="87">IF(J109&gt;0," ","Falta entrar el precio ofertado")</f>
        <v>Falta entrar el precio ofertado</v>
      </c>
      <c r="N109" s="86">
        <f t="shared" ref="N109:N110" si="88">IF(M109="Falta entrar el precio ofertado",1,0)</f>
        <v>1</v>
      </c>
    </row>
    <row r="110" spans="2:14" ht="15" x14ac:dyDescent="0.25">
      <c r="B110" s="43" t="s">
        <v>219</v>
      </c>
      <c r="C110" s="1" t="s">
        <v>220</v>
      </c>
      <c r="D110" s="11" t="s">
        <v>21</v>
      </c>
      <c r="E110" s="66">
        <v>15.4</v>
      </c>
      <c r="F110" s="18">
        <v>1E-4</v>
      </c>
      <c r="G110" s="94">
        <v>0.21</v>
      </c>
      <c r="H110" s="91">
        <f>F110*E110</f>
        <v>1.5400000000000001E-3</v>
      </c>
      <c r="I110" s="92">
        <f t="shared" si="84"/>
        <v>1.8634000000000001E-3</v>
      </c>
      <c r="J110" s="83"/>
      <c r="K110" s="84">
        <f t="shared" si="85"/>
        <v>0</v>
      </c>
      <c r="L110" s="93">
        <f t="shared" si="86"/>
        <v>0</v>
      </c>
      <c r="M110" s="86" t="str">
        <f t="shared" si="87"/>
        <v>Falta entrar el precio ofertado</v>
      </c>
      <c r="N110" s="86">
        <f t="shared" si="88"/>
        <v>1</v>
      </c>
    </row>
    <row r="111" spans="2:14" x14ac:dyDescent="0.25">
      <c r="B111" s="42" t="s">
        <v>221</v>
      </c>
      <c r="C111" s="30" t="s">
        <v>222</v>
      </c>
      <c r="D111" s="30"/>
      <c r="E111" s="73"/>
      <c r="F111" s="20"/>
      <c r="G111" s="98"/>
      <c r="H111" s="98"/>
      <c r="I111" s="98"/>
      <c r="J111" s="98"/>
      <c r="K111" s="117"/>
      <c r="L111" s="98"/>
      <c r="M111" s="96"/>
      <c r="N111" s="96"/>
    </row>
    <row r="112" spans="2:14" x14ac:dyDescent="0.25">
      <c r="B112" s="38" t="s">
        <v>223</v>
      </c>
      <c r="C112" s="32" t="s">
        <v>224</v>
      </c>
      <c r="D112" s="32"/>
      <c r="E112" s="74"/>
      <c r="F112" s="26"/>
      <c r="G112" s="99"/>
      <c r="H112" s="100"/>
      <c r="I112" s="100"/>
      <c r="J112" s="100"/>
      <c r="K112" s="118"/>
      <c r="L112" s="100"/>
      <c r="M112" s="90"/>
      <c r="N112" s="90"/>
    </row>
    <row r="113" spans="2:14" ht="15" x14ac:dyDescent="0.25">
      <c r="B113" s="5" t="s">
        <v>225</v>
      </c>
      <c r="C113" s="1" t="s">
        <v>226</v>
      </c>
      <c r="D113" s="11" t="s">
        <v>21</v>
      </c>
      <c r="E113" s="66">
        <v>662.31</v>
      </c>
      <c r="F113" s="18">
        <v>4.0000000000000002E-4</v>
      </c>
      <c r="G113" s="94">
        <v>0.21</v>
      </c>
      <c r="H113" s="91">
        <f t="shared" ref="H113:H120" si="89">F113*E113</f>
        <v>0.26492399999999999</v>
      </c>
      <c r="I113" s="92">
        <f t="shared" ref="I113:I120" si="90">H113*(1+G113)</f>
        <v>0.32055803999999999</v>
      </c>
      <c r="J113" s="83"/>
      <c r="K113" s="84">
        <f t="shared" ref="K113:K120" si="91">J113*F113</f>
        <v>0</v>
      </c>
      <c r="L113" s="93">
        <f t="shared" ref="L113:L120" si="92">K113*(1+G113)</f>
        <v>0</v>
      </c>
      <c r="M113" s="86" t="str">
        <f t="shared" ref="M113:M120" si="93">IF(J113&gt;0," ","Falta entrar el precio ofertado")</f>
        <v>Falta entrar el precio ofertado</v>
      </c>
      <c r="N113" s="86">
        <f t="shared" ref="N113:N120" si="94">IF(M113="Falta entrar el precio ofertado",1,0)</f>
        <v>1</v>
      </c>
    </row>
    <row r="114" spans="2:14" ht="15" x14ac:dyDescent="0.25">
      <c r="B114" s="5" t="s">
        <v>227</v>
      </c>
      <c r="C114" s="1" t="s">
        <v>228</v>
      </c>
      <c r="D114" s="11" t="s">
        <v>21</v>
      </c>
      <c r="E114" s="66">
        <v>222.75</v>
      </c>
      <c r="F114" s="18">
        <v>4.0000000000000002E-4</v>
      </c>
      <c r="G114" s="94">
        <v>0.21</v>
      </c>
      <c r="H114" s="91">
        <f t="shared" si="89"/>
        <v>8.9099999999999999E-2</v>
      </c>
      <c r="I114" s="92">
        <f t="shared" si="90"/>
        <v>0.10781099999999999</v>
      </c>
      <c r="J114" s="83"/>
      <c r="K114" s="84">
        <f t="shared" si="91"/>
        <v>0</v>
      </c>
      <c r="L114" s="93">
        <f t="shared" si="92"/>
        <v>0</v>
      </c>
      <c r="M114" s="86" t="str">
        <f t="shared" si="93"/>
        <v>Falta entrar el precio ofertado</v>
      </c>
      <c r="N114" s="86">
        <f t="shared" si="94"/>
        <v>1</v>
      </c>
    </row>
    <row r="115" spans="2:14" ht="15" x14ac:dyDescent="0.25">
      <c r="B115" s="5" t="s">
        <v>229</v>
      </c>
      <c r="C115" s="1" t="s">
        <v>230</v>
      </c>
      <c r="D115" s="11" t="s">
        <v>21</v>
      </c>
      <c r="E115" s="66">
        <v>356.4</v>
      </c>
      <c r="F115" s="18">
        <v>4.0000000000000002E-4</v>
      </c>
      <c r="G115" s="94">
        <v>0.21</v>
      </c>
      <c r="H115" s="91">
        <f t="shared" si="89"/>
        <v>0.14255999999999999</v>
      </c>
      <c r="I115" s="92">
        <f t="shared" si="90"/>
        <v>0.17249759999999997</v>
      </c>
      <c r="J115" s="83"/>
      <c r="K115" s="84">
        <f t="shared" si="91"/>
        <v>0</v>
      </c>
      <c r="L115" s="93">
        <f t="shared" si="92"/>
        <v>0</v>
      </c>
      <c r="M115" s="86" t="str">
        <f t="shared" si="93"/>
        <v>Falta entrar el precio ofertado</v>
      </c>
      <c r="N115" s="86">
        <f t="shared" si="94"/>
        <v>1</v>
      </c>
    </row>
    <row r="116" spans="2:14" ht="15" x14ac:dyDescent="0.25">
      <c r="B116" s="5" t="s">
        <v>231</v>
      </c>
      <c r="C116" s="1" t="s">
        <v>232</v>
      </c>
      <c r="D116" s="11" t="s">
        <v>21</v>
      </c>
      <c r="E116" s="66">
        <v>418</v>
      </c>
      <c r="F116" s="18">
        <v>4.0000000000000002E-4</v>
      </c>
      <c r="G116" s="80">
        <v>0.21</v>
      </c>
      <c r="H116" s="91">
        <f t="shared" si="89"/>
        <v>0.16720000000000002</v>
      </c>
      <c r="I116" s="92">
        <f t="shared" si="90"/>
        <v>0.20231200000000002</v>
      </c>
      <c r="J116" s="83"/>
      <c r="K116" s="84">
        <f t="shared" si="91"/>
        <v>0</v>
      </c>
      <c r="L116" s="93">
        <f t="shared" si="92"/>
        <v>0</v>
      </c>
      <c r="M116" s="86" t="str">
        <f t="shared" si="93"/>
        <v>Falta entrar el precio ofertado</v>
      </c>
      <c r="N116" s="86">
        <f t="shared" si="94"/>
        <v>1</v>
      </c>
    </row>
    <row r="117" spans="2:14" ht="15" x14ac:dyDescent="0.25">
      <c r="B117" s="5" t="s">
        <v>233</v>
      </c>
      <c r="C117" s="1" t="s">
        <v>234</v>
      </c>
      <c r="D117" s="11" t="s">
        <v>21</v>
      </c>
      <c r="E117" s="66">
        <v>418</v>
      </c>
      <c r="F117" s="18">
        <v>4.0000000000000002E-4</v>
      </c>
      <c r="G117" s="80">
        <v>0.21</v>
      </c>
      <c r="H117" s="91">
        <f t="shared" si="89"/>
        <v>0.16720000000000002</v>
      </c>
      <c r="I117" s="92">
        <f t="shared" si="90"/>
        <v>0.20231200000000002</v>
      </c>
      <c r="J117" s="83"/>
      <c r="K117" s="84">
        <f t="shared" si="91"/>
        <v>0</v>
      </c>
      <c r="L117" s="93">
        <f t="shared" si="92"/>
        <v>0</v>
      </c>
      <c r="M117" s="86" t="str">
        <f t="shared" si="93"/>
        <v>Falta entrar el precio ofertado</v>
      </c>
      <c r="N117" s="86">
        <f t="shared" si="94"/>
        <v>1</v>
      </c>
    </row>
    <row r="118" spans="2:14" ht="15" x14ac:dyDescent="0.25">
      <c r="B118" s="5" t="s">
        <v>235</v>
      </c>
      <c r="C118" s="1" t="s">
        <v>236</v>
      </c>
      <c r="D118" s="11" t="s">
        <v>21</v>
      </c>
      <c r="E118" s="66">
        <v>484</v>
      </c>
      <c r="F118" s="18">
        <v>4.0000000000000002E-4</v>
      </c>
      <c r="G118" s="80">
        <v>0.21</v>
      </c>
      <c r="H118" s="91">
        <f t="shared" si="89"/>
        <v>0.19360000000000002</v>
      </c>
      <c r="I118" s="92">
        <f t="shared" si="90"/>
        <v>0.23425600000000002</v>
      </c>
      <c r="J118" s="83"/>
      <c r="K118" s="84">
        <f t="shared" si="91"/>
        <v>0</v>
      </c>
      <c r="L118" s="93">
        <f t="shared" si="92"/>
        <v>0</v>
      </c>
      <c r="M118" s="86" t="str">
        <f t="shared" si="93"/>
        <v>Falta entrar el precio ofertado</v>
      </c>
      <c r="N118" s="86">
        <f t="shared" si="94"/>
        <v>1</v>
      </c>
    </row>
    <row r="119" spans="2:14" ht="15" x14ac:dyDescent="0.25">
      <c r="B119" s="5" t="s">
        <v>237</v>
      </c>
      <c r="C119" s="1" t="s">
        <v>238</v>
      </c>
      <c r="D119" s="11" t="s">
        <v>21</v>
      </c>
      <c r="E119" s="66">
        <v>484</v>
      </c>
      <c r="F119" s="18">
        <v>4.0000000000000002E-4</v>
      </c>
      <c r="G119" s="80">
        <v>0.21</v>
      </c>
      <c r="H119" s="91">
        <f t="shared" si="89"/>
        <v>0.19360000000000002</v>
      </c>
      <c r="I119" s="92">
        <f t="shared" si="90"/>
        <v>0.23425600000000002</v>
      </c>
      <c r="J119" s="83"/>
      <c r="K119" s="84">
        <f t="shared" si="91"/>
        <v>0</v>
      </c>
      <c r="L119" s="93">
        <f t="shared" si="92"/>
        <v>0</v>
      </c>
      <c r="M119" s="86" t="str">
        <f t="shared" si="93"/>
        <v>Falta entrar el precio ofertado</v>
      </c>
      <c r="N119" s="86">
        <f t="shared" si="94"/>
        <v>1</v>
      </c>
    </row>
    <row r="120" spans="2:14" ht="15" x14ac:dyDescent="0.25">
      <c r="B120" s="5" t="s">
        <v>239</v>
      </c>
      <c r="C120" s="1" t="s">
        <v>240</v>
      </c>
      <c r="D120" s="11" t="s">
        <v>21</v>
      </c>
      <c r="E120" s="66">
        <v>561</v>
      </c>
      <c r="F120" s="18">
        <v>4.0000000000000002E-4</v>
      </c>
      <c r="G120" s="80">
        <v>0.21</v>
      </c>
      <c r="H120" s="91">
        <f t="shared" si="89"/>
        <v>0.22440000000000002</v>
      </c>
      <c r="I120" s="92">
        <f t="shared" si="90"/>
        <v>0.27152399999999999</v>
      </c>
      <c r="J120" s="83"/>
      <c r="K120" s="84">
        <f t="shared" si="91"/>
        <v>0</v>
      </c>
      <c r="L120" s="93">
        <f t="shared" si="92"/>
        <v>0</v>
      </c>
      <c r="M120" s="86" t="str">
        <f t="shared" si="93"/>
        <v>Falta entrar el precio ofertado</v>
      </c>
      <c r="N120" s="86">
        <f t="shared" si="94"/>
        <v>1</v>
      </c>
    </row>
    <row r="121" spans="2:14" x14ac:dyDescent="0.25">
      <c r="B121" s="38" t="s">
        <v>241</v>
      </c>
      <c r="C121" s="31" t="s">
        <v>242</v>
      </c>
      <c r="D121" s="31"/>
      <c r="E121" s="74"/>
      <c r="F121" s="26"/>
      <c r="G121" s="99"/>
      <c r="H121" s="100"/>
      <c r="I121" s="100"/>
      <c r="J121" s="100"/>
      <c r="K121" s="118"/>
      <c r="L121" s="100"/>
      <c r="M121" s="90"/>
      <c r="N121" s="90"/>
    </row>
    <row r="122" spans="2:14" ht="15" x14ac:dyDescent="0.25">
      <c r="B122" s="5" t="s">
        <v>243</v>
      </c>
      <c r="C122" s="1" t="s">
        <v>244</v>
      </c>
      <c r="D122" s="11" t="s">
        <v>21</v>
      </c>
      <c r="E122" s="66">
        <v>917.73</v>
      </c>
      <c r="F122" s="18">
        <v>4.0000000000000002E-4</v>
      </c>
      <c r="G122" s="80">
        <v>0.21</v>
      </c>
      <c r="H122" s="91">
        <f>F122*E122</f>
        <v>0.36709200000000003</v>
      </c>
      <c r="I122" s="92">
        <f t="shared" ref="I122:I125" si="95">H122*(1+G122)</f>
        <v>0.44418132000000005</v>
      </c>
      <c r="J122" s="83"/>
      <c r="K122" s="84">
        <f t="shared" ref="K122:K125" si="96">J122*F122</f>
        <v>0</v>
      </c>
      <c r="L122" s="93">
        <f t="shared" ref="L122:L125" si="97">K122*(1+G122)</f>
        <v>0</v>
      </c>
      <c r="M122" s="86" t="str">
        <f t="shared" ref="M122:M125" si="98">IF(J122&gt;0," ","Falta entrar el precio ofertado")</f>
        <v>Falta entrar el precio ofertado</v>
      </c>
      <c r="N122" s="86">
        <f t="shared" ref="N122:N125" si="99">IF(M122="Falta entrar el precio ofertado",1,0)</f>
        <v>1</v>
      </c>
    </row>
    <row r="123" spans="2:14" ht="15" x14ac:dyDescent="0.25">
      <c r="B123" s="5" t="s">
        <v>245</v>
      </c>
      <c r="C123" s="1" t="s">
        <v>246</v>
      </c>
      <c r="D123" s="11" t="s">
        <v>21</v>
      </c>
      <c r="E123" s="66">
        <v>1774.58</v>
      </c>
      <c r="F123" s="18">
        <v>4.0000000000000002E-4</v>
      </c>
      <c r="G123" s="80">
        <v>0.21</v>
      </c>
      <c r="H123" s="91">
        <f>F123*E123</f>
        <v>0.70983200000000002</v>
      </c>
      <c r="I123" s="92">
        <f t="shared" si="95"/>
        <v>0.85889671999999995</v>
      </c>
      <c r="J123" s="83"/>
      <c r="K123" s="84">
        <f t="shared" si="96"/>
        <v>0</v>
      </c>
      <c r="L123" s="93">
        <f t="shared" si="97"/>
        <v>0</v>
      </c>
      <c r="M123" s="86" t="str">
        <f t="shared" si="98"/>
        <v>Falta entrar el precio ofertado</v>
      </c>
      <c r="N123" s="86">
        <f t="shared" si="99"/>
        <v>1</v>
      </c>
    </row>
    <row r="124" spans="2:14" ht="15" x14ac:dyDescent="0.25">
      <c r="B124" s="5" t="s">
        <v>247</v>
      </c>
      <c r="C124" s="9" t="s">
        <v>248</v>
      </c>
      <c r="D124" s="11" t="s">
        <v>21</v>
      </c>
      <c r="E124" s="66">
        <v>161.69999999999999</v>
      </c>
      <c r="F124" s="18">
        <v>4.0000000000000002E-4</v>
      </c>
      <c r="G124" s="80">
        <v>0.21</v>
      </c>
      <c r="H124" s="91">
        <f>F124*E124</f>
        <v>6.4680000000000001E-2</v>
      </c>
      <c r="I124" s="92">
        <f t="shared" si="95"/>
        <v>7.8262799999999993E-2</v>
      </c>
      <c r="J124" s="83"/>
      <c r="K124" s="84">
        <f t="shared" si="96"/>
        <v>0</v>
      </c>
      <c r="L124" s="93">
        <f t="shared" si="97"/>
        <v>0</v>
      </c>
      <c r="M124" s="86" t="str">
        <f t="shared" si="98"/>
        <v>Falta entrar el precio ofertado</v>
      </c>
      <c r="N124" s="86">
        <f t="shared" si="99"/>
        <v>1</v>
      </c>
    </row>
    <row r="125" spans="2:14" ht="15" x14ac:dyDescent="0.25">
      <c r="B125" s="5" t="s">
        <v>249</v>
      </c>
      <c r="C125" s="1" t="s">
        <v>250</v>
      </c>
      <c r="D125" s="11" t="s">
        <v>21</v>
      </c>
      <c r="E125" s="66">
        <v>8112.5</v>
      </c>
      <c r="F125" s="18">
        <v>1E-3</v>
      </c>
      <c r="G125" s="80">
        <v>0.21</v>
      </c>
      <c r="H125" s="91">
        <f>F125*E125</f>
        <v>8.1125000000000007</v>
      </c>
      <c r="I125" s="92">
        <f t="shared" si="95"/>
        <v>9.8161250000000013</v>
      </c>
      <c r="J125" s="83"/>
      <c r="K125" s="84">
        <f t="shared" si="96"/>
        <v>0</v>
      </c>
      <c r="L125" s="93">
        <f t="shared" si="97"/>
        <v>0</v>
      </c>
      <c r="M125" s="86" t="str">
        <f t="shared" si="98"/>
        <v>Falta entrar el precio ofertado</v>
      </c>
      <c r="N125" s="86">
        <f t="shared" si="99"/>
        <v>1</v>
      </c>
    </row>
    <row r="126" spans="2:14" x14ac:dyDescent="0.25">
      <c r="B126" s="38" t="s">
        <v>251</v>
      </c>
      <c r="C126" s="31" t="s">
        <v>252</v>
      </c>
      <c r="D126" s="31"/>
      <c r="E126" s="67"/>
      <c r="F126" s="19"/>
      <c r="G126" s="87"/>
      <c r="H126" s="87"/>
      <c r="I126" s="87"/>
      <c r="J126" s="87"/>
      <c r="K126" s="111"/>
      <c r="L126" s="87"/>
      <c r="M126" s="90"/>
      <c r="N126" s="90"/>
    </row>
    <row r="127" spans="2:14" ht="15" x14ac:dyDescent="0.25">
      <c r="B127" s="5" t="s">
        <v>253</v>
      </c>
      <c r="C127" s="1" t="s">
        <v>254</v>
      </c>
      <c r="D127" s="11" t="s">
        <v>21</v>
      </c>
      <c r="E127" s="66">
        <v>95.04</v>
      </c>
      <c r="F127" s="18">
        <v>4.0000000000000002E-4</v>
      </c>
      <c r="G127" s="80">
        <v>0.21</v>
      </c>
      <c r="H127" s="91">
        <f>F127*E127</f>
        <v>3.8016000000000001E-2</v>
      </c>
      <c r="I127" s="92">
        <f t="shared" ref="I127:I129" si="100">H127*(1+G127)</f>
        <v>4.5999360000000003E-2</v>
      </c>
      <c r="J127" s="83"/>
      <c r="K127" s="84">
        <f t="shared" ref="K127:K129" si="101">J127*F127</f>
        <v>0</v>
      </c>
      <c r="L127" s="93">
        <f t="shared" ref="L127:L129" si="102">K127*(1+G127)</f>
        <v>0</v>
      </c>
      <c r="M127" s="86" t="str">
        <f t="shared" ref="M127:M129" si="103">IF(J127&gt;0," ","Falta entrar el precio ofertado")</f>
        <v>Falta entrar el precio ofertado</v>
      </c>
      <c r="N127" s="86">
        <f t="shared" ref="N127:N129" si="104">IF(M127="Falta entrar el precio ofertado",1,0)</f>
        <v>1</v>
      </c>
    </row>
    <row r="128" spans="2:14" ht="15" x14ac:dyDescent="0.25">
      <c r="B128" s="5" t="s">
        <v>255</v>
      </c>
      <c r="C128" s="1" t="s">
        <v>256</v>
      </c>
      <c r="D128" s="11" t="s">
        <v>21</v>
      </c>
      <c r="E128" s="66">
        <v>95.04</v>
      </c>
      <c r="F128" s="18">
        <v>4.0000000000000002E-4</v>
      </c>
      <c r="G128" s="80">
        <v>0.21</v>
      </c>
      <c r="H128" s="91">
        <f>F128*E128</f>
        <v>3.8016000000000001E-2</v>
      </c>
      <c r="I128" s="92">
        <f t="shared" si="100"/>
        <v>4.5999360000000003E-2</v>
      </c>
      <c r="J128" s="83"/>
      <c r="K128" s="84">
        <f t="shared" si="101"/>
        <v>0</v>
      </c>
      <c r="L128" s="93">
        <f t="shared" si="102"/>
        <v>0</v>
      </c>
      <c r="M128" s="86" t="str">
        <f t="shared" si="103"/>
        <v>Falta entrar el precio ofertado</v>
      </c>
      <c r="N128" s="86">
        <f t="shared" si="104"/>
        <v>1</v>
      </c>
    </row>
    <row r="129" spans="2:14" ht="15" x14ac:dyDescent="0.25">
      <c r="B129" s="5" t="s">
        <v>257</v>
      </c>
      <c r="C129" s="1" t="s">
        <v>258</v>
      </c>
      <c r="D129" s="11" t="s">
        <v>21</v>
      </c>
      <c r="E129" s="66">
        <v>95.04</v>
      </c>
      <c r="F129" s="18">
        <v>4.0000000000000002E-4</v>
      </c>
      <c r="G129" s="80">
        <v>0.21</v>
      </c>
      <c r="H129" s="91">
        <f>F129*E129</f>
        <v>3.8016000000000001E-2</v>
      </c>
      <c r="I129" s="92">
        <f t="shared" si="100"/>
        <v>4.5999360000000003E-2</v>
      </c>
      <c r="J129" s="83"/>
      <c r="K129" s="84">
        <f t="shared" si="101"/>
        <v>0</v>
      </c>
      <c r="L129" s="93">
        <f t="shared" si="102"/>
        <v>0</v>
      </c>
      <c r="M129" s="86" t="str">
        <f t="shared" si="103"/>
        <v>Falta entrar el precio ofertado</v>
      </c>
      <c r="N129" s="86">
        <f t="shared" si="104"/>
        <v>1</v>
      </c>
    </row>
    <row r="130" spans="2:14" x14ac:dyDescent="0.25">
      <c r="B130" s="38" t="s">
        <v>259</v>
      </c>
      <c r="C130" s="31" t="s">
        <v>260</v>
      </c>
      <c r="D130" s="31"/>
      <c r="E130" s="67"/>
      <c r="F130" s="19"/>
      <c r="G130" s="87"/>
      <c r="H130" s="87"/>
      <c r="I130" s="87"/>
      <c r="J130" s="87"/>
      <c r="K130" s="111"/>
      <c r="L130" s="87"/>
      <c r="M130" s="90"/>
      <c r="N130" s="90"/>
    </row>
    <row r="131" spans="2:14" ht="15" x14ac:dyDescent="0.25">
      <c r="B131" s="5" t="s">
        <v>261</v>
      </c>
      <c r="C131" s="1" t="s">
        <v>262</v>
      </c>
      <c r="D131" s="11" t="s">
        <v>21</v>
      </c>
      <c r="E131" s="66">
        <v>3801.6</v>
      </c>
      <c r="F131" s="18">
        <v>1E-3</v>
      </c>
      <c r="G131" s="80">
        <v>0.21</v>
      </c>
      <c r="H131" s="91">
        <f>F131*E131</f>
        <v>3.8016000000000001</v>
      </c>
      <c r="I131" s="92">
        <f t="shared" ref="I131:I134" si="105">H131*(1+G131)</f>
        <v>4.5999359999999996</v>
      </c>
      <c r="J131" s="83"/>
      <c r="K131" s="84">
        <f t="shared" ref="K131:K134" si="106">J131*F131</f>
        <v>0</v>
      </c>
      <c r="L131" s="93">
        <f t="shared" ref="L131:L134" si="107">K131*(1+G131)</f>
        <v>0</v>
      </c>
      <c r="M131" s="86" t="str">
        <f t="shared" ref="M131:M134" si="108">IF(J131&gt;0," ","Falta entrar el precio ofertado")</f>
        <v>Falta entrar el precio ofertado</v>
      </c>
      <c r="N131" s="86">
        <f t="shared" ref="N131:N134" si="109">IF(M131="Falta entrar el precio ofertado",1,0)</f>
        <v>1</v>
      </c>
    </row>
    <row r="132" spans="2:14" ht="15" x14ac:dyDescent="0.25">
      <c r="B132" s="5" t="s">
        <v>263</v>
      </c>
      <c r="C132" s="1" t="s">
        <v>264</v>
      </c>
      <c r="D132" s="11" t="s">
        <v>21</v>
      </c>
      <c r="E132" s="66">
        <v>411.34999999999997</v>
      </c>
      <c r="F132" s="18">
        <v>1E-3</v>
      </c>
      <c r="G132" s="80">
        <v>0.21</v>
      </c>
      <c r="H132" s="91">
        <f>F132*E132</f>
        <v>0.41134999999999999</v>
      </c>
      <c r="I132" s="92">
        <f t="shared" si="105"/>
        <v>0.4977335</v>
      </c>
      <c r="J132" s="83"/>
      <c r="K132" s="84">
        <f t="shared" si="106"/>
        <v>0</v>
      </c>
      <c r="L132" s="93">
        <f t="shared" si="107"/>
        <v>0</v>
      </c>
      <c r="M132" s="86" t="str">
        <f t="shared" si="108"/>
        <v>Falta entrar el precio ofertado</v>
      </c>
      <c r="N132" s="86">
        <f t="shared" si="109"/>
        <v>1</v>
      </c>
    </row>
    <row r="133" spans="2:14" ht="15" x14ac:dyDescent="0.25">
      <c r="B133" s="5" t="s">
        <v>265</v>
      </c>
      <c r="C133" s="1" t="s">
        <v>266</v>
      </c>
      <c r="D133" s="11" t="s">
        <v>21</v>
      </c>
      <c r="E133" s="66">
        <v>850.85</v>
      </c>
      <c r="F133" s="18">
        <v>1E-3</v>
      </c>
      <c r="G133" s="80">
        <v>0.21</v>
      </c>
      <c r="H133" s="91">
        <f>F133*E133</f>
        <v>0.85085</v>
      </c>
      <c r="I133" s="92">
        <f t="shared" si="105"/>
        <v>1.0295285000000001</v>
      </c>
      <c r="J133" s="83"/>
      <c r="K133" s="84">
        <f t="shared" si="106"/>
        <v>0</v>
      </c>
      <c r="L133" s="93">
        <f t="shared" si="107"/>
        <v>0</v>
      </c>
      <c r="M133" s="86" t="str">
        <f t="shared" si="108"/>
        <v>Falta entrar el precio ofertado</v>
      </c>
      <c r="N133" s="86">
        <f t="shared" si="109"/>
        <v>1</v>
      </c>
    </row>
    <row r="134" spans="2:14" ht="15" x14ac:dyDescent="0.25">
      <c r="B134" s="5" t="s">
        <v>267</v>
      </c>
      <c r="C134" s="12" t="s">
        <v>268</v>
      </c>
      <c r="D134" s="11" t="s">
        <v>21</v>
      </c>
      <c r="E134" s="66">
        <v>850.85</v>
      </c>
      <c r="F134" s="18">
        <v>1E-3</v>
      </c>
      <c r="G134" s="80">
        <v>0.21</v>
      </c>
      <c r="H134" s="91">
        <f>F134*E134</f>
        <v>0.85085</v>
      </c>
      <c r="I134" s="92">
        <f t="shared" si="105"/>
        <v>1.0295285000000001</v>
      </c>
      <c r="J134" s="83"/>
      <c r="K134" s="84">
        <f t="shared" si="106"/>
        <v>0</v>
      </c>
      <c r="L134" s="93">
        <f t="shared" si="107"/>
        <v>0</v>
      </c>
      <c r="M134" s="86" t="str">
        <f t="shared" si="108"/>
        <v>Falta entrar el precio ofertado</v>
      </c>
      <c r="N134" s="86">
        <f t="shared" si="109"/>
        <v>1</v>
      </c>
    </row>
    <row r="135" spans="2:14" x14ac:dyDescent="0.25">
      <c r="B135" s="42" t="s">
        <v>269</v>
      </c>
      <c r="C135" s="30" t="s">
        <v>270</v>
      </c>
      <c r="D135" s="30"/>
      <c r="E135" s="73"/>
      <c r="F135" s="20"/>
      <c r="G135" s="98"/>
      <c r="H135" s="98"/>
      <c r="I135" s="98"/>
      <c r="J135" s="98"/>
      <c r="K135" s="117"/>
      <c r="L135" s="98"/>
      <c r="M135" s="96"/>
      <c r="N135" s="96"/>
    </row>
    <row r="136" spans="2:14" x14ac:dyDescent="0.25">
      <c r="B136" s="38" t="s">
        <v>271</v>
      </c>
      <c r="C136" s="31" t="s">
        <v>272</v>
      </c>
      <c r="D136" s="31"/>
      <c r="E136" s="67"/>
      <c r="F136" s="19"/>
      <c r="G136" s="87"/>
      <c r="H136" s="87"/>
      <c r="I136" s="87"/>
      <c r="J136" s="87"/>
      <c r="K136" s="111"/>
      <c r="L136" s="87"/>
      <c r="M136" s="90"/>
      <c r="N136" s="90"/>
    </row>
    <row r="137" spans="2:14" ht="15" x14ac:dyDescent="0.25">
      <c r="B137" s="5" t="s">
        <v>273</v>
      </c>
      <c r="C137" s="1" t="s">
        <v>274</v>
      </c>
      <c r="D137" s="11" t="s">
        <v>275</v>
      </c>
      <c r="E137" s="66">
        <v>3.08</v>
      </c>
      <c r="F137" s="18">
        <v>0.01</v>
      </c>
      <c r="G137" s="80">
        <v>0.21</v>
      </c>
      <c r="H137" s="91">
        <f t="shared" ref="H137:H145" si="110">F137*E137</f>
        <v>3.0800000000000001E-2</v>
      </c>
      <c r="I137" s="92">
        <f t="shared" ref="I137:I145" si="111">H137*(1+G137)</f>
        <v>3.7268000000000003E-2</v>
      </c>
      <c r="J137" s="83"/>
      <c r="K137" s="84">
        <f t="shared" ref="K137:K145" si="112">J137*F137</f>
        <v>0</v>
      </c>
      <c r="L137" s="93">
        <f t="shared" ref="L137:L145" si="113">K137*(1+G137)</f>
        <v>0</v>
      </c>
      <c r="M137" s="86" t="str">
        <f t="shared" ref="M137:M145" si="114">IF(J137&gt;0," ","Falta entrar el precio ofertado")</f>
        <v>Falta entrar el precio ofertado</v>
      </c>
      <c r="N137" s="86">
        <f t="shared" ref="N137:N145" si="115">IF(M137="Falta entrar el precio ofertado",1,0)</f>
        <v>1</v>
      </c>
    </row>
    <row r="138" spans="2:14" ht="15" x14ac:dyDescent="0.25">
      <c r="B138" s="5" t="s">
        <v>276</v>
      </c>
      <c r="C138" s="1" t="s">
        <v>277</v>
      </c>
      <c r="D138" s="11" t="s">
        <v>275</v>
      </c>
      <c r="E138" s="66">
        <v>3.3</v>
      </c>
      <c r="F138" s="18">
        <v>0.01</v>
      </c>
      <c r="G138" s="80">
        <v>0.21</v>
      </c>
      <c r="H138" s="91">
        <f t="shared" si="110"/>
        <v>3.3000000000000002E-2</v>
      </c>
      <c r="I138" s="92">
        <f t="shared" si="111"/>
        <v>3.993E-2</v>
      </c>
      <c r="J138" s="83"/>
      <c r="K138" s="84">
        <f t="shared" si="112"/>
        <v>0</v>
      </c>
      <c r="L138" s="93">
        <f t="shared" si="113"/>
        <v>0</v>
      </c>
      <c r="M138" s="86" t="str">
        <f t="shared" si="114"/>
        <v>Falta entrar el precio ofertado</v>
      </c>
      <c r="N138" s="86">
        <f t="shared" si="115"/>
        <v>1</v>
      </c>
    </row>
    <row r="139" spans="2:14" ht="15" x14ac:dyDescent="0.25">
      <c r="B139" s="5" t="s">
        <v>278</v>
      </c>
      <c r="C139" s="1" t="s">
        <v>279</v>
      </c>
      <c r="D139" s="11" t="s">
        <v>275</v>
      </c>
      <c r="E139" s="66">
        <v>8.25</v>
      </c>
      <c r="F139" s="18">
        <v>0.01</v>
      </c>
      <c r="G139" s="80">
        <v>0.21</v>
      </c>
      <c r="H139" s="91">
        <f t="shared" si="110"/>
        <v>8.2500000000000004E-2</v>
      </c>
      <c r="I139" s="92">
        <f t="shared" si="111"/>
        <v>9.9824999999999997E-2</v>
      </c>
      <c r="J139" s="83"/>
      <c r="K139" s="84">
        <f t="shared" si="112"/>
        <v>0</v>
      </c>
      <c r="L139" s="93">
        <f t="shared" si="113"/>
        <v>0</v>
      </c>
      <c r="M139" s="86" t="str">
        <f t="shared" si="114"/>
        <v>Falta entrar el precio ofertado</v>
      </c>
      <c r="N139" s="86">
        <f t="shared" si="115"/>
        <v>1</v>
      </c>
    </row>
    <row r="140" spans="2:14" ht="15" x14ac:dyDescent="0.25">
      <c r="B140" s="5" t="s">
        <v>280</v>
      </c>
      <c r="C140" s="1" t="s">
        <v>281</v>
      </c>
      <c r="D140" s="11" t="s">
        <v>275</v>
      </c>
      <c r="E140" s="66">
        <v>0.55000000000000004</v>
      </c>
      <c r="F140" s="18">
        <v>0.01</v>
      </c>
      <c r="G140" s="80">
        <v>0.21</v>
      </c>
      <c r="H140" s="91">
        <f t="shared" si="110"/>
        <v>5.5000000000000005E-3</v>
      </c>
      <c r="I140" s="92">
        <f t="shared" si="111"/>
        <v>6.6550000000000003E-3</v>
      </c>
      <c r="J140" s="83"/>
      <c r="K140" s="84">
        <f t="shared" si="112"/>
        <v>0</v>
      </c>
      <c r="L140" s="93">
        <f t="shared" si="113"/>
        <v>0</v>
      </c>
      <c r="M140" s="86" t="str">
        <f t="shared" si="114"/>
        <v>Falta entrar el precio ofertado</v>
      </c>
      <c r="N140" s="86">
        <f t="shared" si="115"/>
        <v>1</v>
      </c>
    </row>
    <row r="141" spans="2:14" ht="15" x14ac:dyDescent="0.25">
      <c r="B141" s="5" t="s">
        <v>282</v>
      </c>
      <c r="C141" s="1" t="s">
        <v>283</v>
      </c>
      <c r="D141" s="11" t="s">
        <v>275</v>
      </c>
      <c r="E141" s="66">
        <v>1.98</v>
      </c>
      <c r="F141" s="18">
        <v>0.01</v>
      </c>
      <c r="G141" s="80">
        <v>0.21</v>
      </c>
      <c r="H141" s="91">
        <f t="shared" si="110"/>
        <v>1.9800000000000002E-2</v>
      </c>
      <c r="I141" s="92">
        <f t="shared" si="111"/>
        <v>2.3958E-2</v>
      </c>
      <c r="J141" s="83"/>
      <c r="K141" s="84">
        <f t="shared" si="112"/>
        <v>0</v>
      </c>
      <c r="L141" s="93">
        <f t="shared" si="113"/>
        <v>0</v>
      </c>
      <c r="M141" s="86" t="str">
        <f t="shared" si="114"/>
        <v>Falta entrar el precio ofertado</v>
      </c>
      <c r="N141" s="86">
        <f t="shared" si="115"/>
        <v>1</v>
      </c>
    </row>
    <row r="142" spans="2:14" ht="15" x14ac:dyDescent="0.25">
      <c r="B142" s="5" t="s">
        <v>284</v>
      </c>
      <c r="C142" s="1" t="s">
        <v>285</v>
      </c>
      <c r="D142" s="11" t="s">
        <v>275</v>
      </c>
      <c r="E142" s="66">
        <v>1.98</v>
      </c>
      <c r="F142" s="18">
        <v>0.01</v>
      </c>
      <c r="G142" s="80">
        <v>0.21</v>
      </c>
      <c r="H142" s="91">
        <f t="shared" si="110"/>
        <v>1.9800000000000002E-2</v>
      </c>
      <c r="I142" s="92">
        <f t="shared" si="111"/>
        <v>2.3958E-2</v>
      </c>
      <c r="J142" s="83"/>
      <c r="K142" s="84">
        <f t="shared" si="112"/>
        <v>0</v>
      </c>
      <c r="L142" s="93">
        <f t="shared" si="113"/>
        <v>0</v>
      </c>
      <c r="M142" s="86" t="str">
        <f t="shared" si="114"/>
        <v>Falta entrar el precio ofertado</v>
      </c>
      <c r="N142" s="86">
        <f t="shared" si="115"/>
        <v>1</v>
      </c>
    </row>
    <row r="143" spans="2:14" ht="15" x14ac:dyDescent="0.25">
      <c r="B143" s="5" t="s">
        <v>286</v>
      </c>
      <c r="C143" s="1" t="s">
        <v>287</v>
      </c>
      <c r="D143" s="11" t="s">
        <v>275</v>
      </c>
      <c r="E143" s="66">
        <v>3.96</v>
      </c>
      <c r="F143" s="18">
        <v>0.01</v>
      </c>
      <c r="G143" s="80">
        <v>0.21</v>
      </c>
      <c r="H143" s="91">
        <f t="shared" si="110"/>
        <v>3.9600000000000003E-2</v>
      </c>
      <c r="I143" s="92">
        <f t="shared" si="111"/>
        <v>4.7916E-2</v>
      </c>
      <c r="J143" s="83"/>
      <c r="K143" s="84">
        <f t="shared" si="112"/>
        <v>0</v>
      </c>
      <c r="L143" s="93">
        <f t="shared" si="113"/>
        <v>0</v>
      </c>
      <c r="M143" s="86" t="str">
        <f t="shared" si="114"/>
        <v>Falta entrar el precio ofertado</v>
      </c>
      <c r="N143" s="86">
        <f t="shared" si="115"/>
        <v>1</v>
      </c>
    </row>
    <row r="144" spans="2:14" ht="15" x14ac:dyDescent="0.25">
      <c r="B144" s="5" t="s">
        <v>288</v>
      </c>
      <c r="C144" s="1" t="s">
        <v>289</v>
      </c>
      <c r="D144" s="11" t="s">
        <v>275</v>
      </c>
      <c r="E144" s="66">
        <v>1.43</v>
      </c>
      <c r="F144" s="18">
        <v>0.01</v>
      </c>
      <c r="G144" s="80">
        <v>0.21</v>
      </c>
      <c r="H144" s="91">
        <f t="shared" si="110"/>
        <v>1.43E-2</v>
      </c>
      <c r="I144" s="92">
        <f t="shared" si="111"/>
        <v>1.7302999999999999E-2</v>
      </c>
      <c r="J144" s="83"/>
      <c r="K144" s="84">
        <f t="shared" si="112"/>
        <v>0</v>
      </c>
      <c r="L144" s="93">
        <f t="shared" si="113"/>
        <v>0</v>
      </c>
      <c r="M144" s="86" t="str">
        <f t="shared" si="114"/>
        <v>Falta entrar el precio ofertado</v>
      </c>
      <c r="N144" s="86">
        <f t="shared" si="115"/>
        <v>1</v>
      </c>
    </row>
    <row r="145" spans="2:14" ht="15" x14ac:dyDescent="0.25">
      <c r="B145" s="5" t="s">
        <v>290</v>
      </c>
      <c r="C145" s="1" t="s">
        <v>291</v>
      </c>
      <c r="D145" s="11" t="s">
        <v>275</v>
      </c>
      <c r="E145" s="66">
        <v>3.41</v>
      </c>
      <c r="F145" s="18">
        <v>0.01</v>
      </c>
      <c r="G145" s="80">
        <v>0.21</v>
      </c>
      <c r="H145" s="91">
        <f t="shared" si="110"/>
        <v>3.4100000000000005E-2</v>
      </c>
      <c r="I145" s="92">
        <f t="shared" si="111"/>
        <v>4.1261000000000006E-2</v>
      </c>
      <c r="J145" s="83"/>
      <c r="K145" s="84">
        <f t="shared" si="112"/>
        <v>0</v>
      </c>
      <c r="L145" s="93">
        <f t="shared" si="113"/>
        <v>0</v>
      </c>
      <c r="M145" s="86" t="str">
        <f t="shared" si="114"/>
        <v>Falta entrar el precio ofertado</v>
      </c>
      <c r="N145" s="86">
        <f t="shared" si="115"/>
        <v>1</v>
      </c>
    </row>
    <row r="146" spans="2:14" x14ac:dyDescent="0.25">
      <c r="B146" s="38" t="s">
        <v>292</v>
      </c>
      <c r="C146" s="31" t="s">
        <v>293</v>
      </c>
      <c r="D146" s="31"/>
      <c r="E146" s="67"/>
      <c r="F146" s="19"/>
      <c r="G146" s="87"/>
      <c r="H146" s="87"/>
      <c r="I146" s="87"/>
      <c r="J146" s="87"/>
      <c r="K146" s="111"/>
      <c r="L146" s="87"/>
      <c r="M146" s="90"/>
      <c r="N146" s="90"/>
    </row>
    <row r="147" spans="2:14" ht="15" x14ac:dyDescent="0.25">
      <c r="B147" s="5" t="s">
        <v>294</v>
      </c>
      <c r="C147" s="1" t="s">
        <v>295</v>
      </c>
      <c r="D147" s="11" t="s">
        <v>21</v>
      </c>
      <c r="E147" s="66">
        <v>4.95</v>
      </c>
      <c r="F147" s="18">
        <v>2E-3</v>
      </c>
      <c r="G147" s="80">
        <v>0.21</v>
      </c>
      <c r="H147" s="91">
        <f t="shared" ref="H147:H152" si="116">F147*E147</f>
        <v>9.9000000000000008E-3</v>
      </c>
      <c r="I147" s="92">
        <f t="shared" ref="I147:I152" si="117">H147*(1+G147)</f>
        <v>1.1979E-2</v>
      </c>
      <c r="J147" s="83"/>
      <c r="K147" s="84">
        <f t="shared" ref="K147:K152" si="118">J147*F147</f>
        <v>0</v>
      </c>
      <c r="L147" s="93">
        <f t="shared" ref="L147:L152" si="119">K147*(1+G147)</f>
        <v>0</v>
      </c>
      <c r="M147" s="86" t="str">
        <f t="shared" ref="M147:M152" si="120">IF(J147&gt;0," ","Falta entrar el precio ofertado")</f>
        <v>Falta entrar el precio ofertado</v>
      </c>
      <c r="N147" s="86">
        <f t="shared" ref="N147:N152" si="121">IF(M147="Falta entrar el precio ofertado",1,0)</f>
        <v>1</v>
      </c>
    </row>
    <row r="148" spans="2:14" ht="15" x14ac:dyDescent="0.25">
      <c r="B148" s="5" t="s">
        <v>296</v>
      </c>
      <c r="C148" s="1" t="s">
        <v>297</v>
      </c>
      <c r="D148" s="11" t="s">
        <v>21</v>
      </c>
      <c r="E148" s="66">
        <v>10.45</v>
      </c>
      <c r="F148" s="18">
        <v>2E-3</v>
      </c>
      <c r="G148" s="80">
        <v>0.21</v>
      </c>
      <c r="H148" s="91">
        <f t="shared" si="116"/>
        <v>2.0899999999999998E-2</v>
      </c>
      <c r="I148" s="92">
        <f t="shared" si="117"/>
        <v>2.5288999999999999E-2</v>
      </c>
      <c r="J148" s="83"/>
      <c r="K148" s="84">
        <f t="shared" si="118"/>
        <v>0</v>
      </c>
      <c r="L148" s="93">
        <f t="shared" si="119"/>
        <v>0</v>
      </c>
      <c r="M148" s="86" t="str">
        <f t="shared" si="120"/>
        <v>Falta entrar el precio ofertado</v>
      </c>
      <c r="N148" s="86">
        <f t="shared" si="121"/>
        <v>1</v>
      </c>
    </row>
    <row r="149" spans="2:14" ht="15" x14ac:dyDescent="0.25">
      <c r="B149" s="5" t="s">
        <v>298</v>
      </c>
      <c r="C149" s="1" t="s">
        <v>299</v>
      </c>
      <c r="D149" s="11" t="s">
        <v>21</v>
      </c>
      <c r="E149" s="66">
        <v>7.15</v>
      </c>
      <c r="F149" s="18">
        <v>2E-3</v>
      </c>
      <c r="G149" s="80">
        <v>0.21</v>
      </c>
      <c r="H149" s="91">
        <f t="shared" si="116"/>
        <v>1.43E-2</v>
      </c>
      <c r="I149" s="92">
        <f t="shared" si="117"/>
        <v>1.7302999999999999E-2</v>
      </c>
      <c r="J149" s="83"/>
      <c r="K149" s="84">
        <f t="shared" si="118"/>
        <v>0</v>
      </c>
      <c r="L149" s="93">
        <f t="shared" si="119"/>
        <v>0</v>
      </c>
      <c r="M149" s="86" t="str">
        <f t="shared" si="120"/>
        <v>Falta entrar el precio ofertado</v>
      </c>
      <c r="N149" s="86">
        <f t="shared" si="121"/>
        <v>1</v>
      </c>
    </row>
    <row r="150" spans="2:14" ht="15" x14ac:dyDescent="0.25">
      <c r="B150" s="5" t="s">
        <v>300</v>
      </c>
      <c r="C150" s="1" t="s">
        <v>301</v>
      </c>
      <c r="D150" s="11" t="s">
        <v>21</v>
      </c>
      <c r="E150" s="66">
        <v>10.45</v>
      </c>
      <c r="F150" s="18">
        <v>2E-3</v>
      </c>
      <c r="G150" s="80">
        <v>0.21</v>
      </c>
      <c r="H150" s="91">
        <f t="shared" si="116"/>
        <v>2.0899999999999998E-2</v>
      </c>
      <c r="I150" s="92">
        <f t="shared" si="117"/>
        <v>2.5288999999999999E-2</v>
      </c>
      <c r="J150" s="83"/>
      <c r="K150" s="84">
        <f t="shared" si="118"/>
        <v>0</v>
      </c>
      <c r="L150" s="93">
        <f t="shared" si="119"/>
        <v>0</v>
      </c>
      <c r="M150" s="86" t="str">
        <f t="shared" si="120"/>
        <v>Falta entrar el precio ofertado</v>
      </c>
      <c r="N150" s="86">
        <f t="shared" si="121"/>
        <v>1</v>
      </c>
    </row>
    <row r="151" spans="2:14" ht="15" x14ac:dyDescent="0.25">
      <c r="B151" s="5" t="s">
        <v>302</v>
      </c>
      <c r="C151" s="1" t="s">
        <v>303</v>
      </c>
      <c r="D151" s="11" t="s">
        <v>21</v>
      </c>
      <c r="E151" s="66">
        <v>8.25</v>
      </c>
      <c r="F151" s="18">
        <v>2E-3</v>
      </c>
      <c r="G151" s="80">
        <v>0.21</v>
      </c>
      <c r="H151" s="91">
        <f t="shared" si="116"/>
        <v>1.6500000000000001E-2</v>
      </c>
      <c r="I151" s="92">
        <f t="shared" si="117"/>
        <v>1.9965E-2</v>
      </c>
      <c r="J151" s="83"/>
      <c r="K151" s="84">
        <f t="shared" si="118"/>
        <v>0</v>
      </c>
      <c r="L151" s="93">
        <f t="shared" si="119"/>
        <v>0</v>
      </c>
      <c r="M151" s="86" t="str">
        <f t="shared" si="120"/>
        <v>Falta entrar el precio ofertado</v>
      </c>
      <c r="N151" s="86">
        <f t="shared" si="121"/>
        <v>1</v>
      </c>
    </row>
    <row r="152" spans="2:14" ht="15" x14ac:dyDescent="0.25">
      <c r="B152" s="5" t="s">
        <v>304</v>
      </c>
      <c r="C152" s="1" t="s">
        <v>305</v>
      </c>
      <c r="D152" s="11" t="s">
        <v>21</v>
      </c>
      <c r="E152" s="66">
        <v>4.4000000000000004</v>
      </c>
      <c r="F152" s="18">
        <v>2E-3</v>
      </c>
      <c r="G152" s="80">
        <v>0.21</v>
      </c>
      <c r="H152" s="91">
        <f t="shared" si="116"/>
        <v>8.8000000000000005E-3</v>
      </c>
      <c r="I152" s="92">
        <f t="shared" si="117"/>
        <v>1.0647999999999999E-2</v>
      </c>
      <c r="J152" s="83"/>
      <c r="K152" s="84">
        <f t="shared" si="118"/>
        <v>0</v>
      </c>
      <c r="L152" s="93">
        <f t="shared" si="119"/>
        <v>0</v>
      </c>
      <c r="M152" s="86" t="str">
        <f t="shared" si="120"/>
        <v>Falta entrar el precio ofertado</v>
      </c>
      <c r="N152" s="86">
        <f t="shared" si="121"/>
        <v>1</v>
      </c>
    </row>
    <row r="153" spans="2:14" x14ac:dyDescent="0.25">
      <c r="B153" s="38" t="s">
        <v>306</v>
      </c>
      <c r="C153" s="31" t="s">
        <v>307</v>
      </c>
      <c r="D153" s="31"/>
      <c r="E153" s="67"/>
      <c r="F153" s="19"/>
      <c r="G153" s="87"/>
      <c r="H153" s="87"/>
      <c r="I153" s="87"/>
      <c r="J153" s="87"/>
      <c r="K153" s="111"/>
      <c r="L153" s="87"/>
      <c r="M153" s="90"/>
      <c r="N153" s="90"/>
    </row>
    <row r="154" spans="2:14" ht="15" x14ac:dyDescent="0.25">
      <c r="B154" s="5" t="s">
        <v>306</v>
      </c>
      <c r="C154" s="1" t="s">
        <v>308</v>
      </c>
      <c r="D154" s="11" t="s">
        <v>21</v>
      </c>
      <c r="E154" s="66">
        <v>16.5</v>
      </c>
      <c r="F154" s="18">
        <v>2E-3</v>
      </c>
      <c r="G154" s="80">
        <v>0.21</v>
      </c>
      <c r="H154" s="91">
        <f>F154*E154</f>
        <v>3.3000000000000002E-2</v>
      </c>
      <c r="I154" s="92">
        <f t="shared" ref="I154" si="122">H154*(1+G154)</f>
        <v>3.993E-2</v>
      </c>
      <c r="J154" s="83"/>
      <c r="K154" s="84">
        <f t="shared" ref="K154" si="123">J154*F154</f>
        <v>0</v>
      </c>
      <c r="L154" s="93">
        <f t="shared" ref="L154" si="124">K154*(1+G154)</f>
        <v>0</v>
      </c>
      <c r="M154" s="86" t="str">
        <f>IF(J154&gt;0," ","Falta entrar el precio ofertado")</f>
        <v>Falta entrar el precio ofertado</v>
      </c>
      <c r="N154" s="86">
        <f>IF(M154="Falta entrar el precio ofertado",1,0)</f>
        <v>1</v>
      </c>
    </row>
    <row r="155" spans="2:14" x14ac:dyDescent="0.25">
      <c r="B155" s="38" t="s">
        <v>309</v>
      </c>
      <c r="C155" s="31" t="s">
        <v>310</v>
      </c>
      <c r="D155" s="31"/>
      <c r="E155" s="67"/>
      <c r="F155" s="19"/>
      <c r="G155" s="87"/>
      <c r="H155" s="87"/>
      <c r="I155" s="87"/>
      <c r="J155" s="87"/>
      <c r="K155" s="111"/>
      <c r="L155" s="87"/>
      <c r="M155" s="90"/>
      <c r="N155" s="90"/>
    </row>
    <row r="156" spans="2:14" ht="15" x14ac:dyDescent="0.25">
      <c r="B156" s="5" t="s">
        <v>309</v>
      </c>
      <c r="C156" s="1" t="s">
        <v>311</v>
      </c>
      <c r="D156" s="11" t="s">
        <v>21</v>
      </c>
      <c r="E156" s="66">
        <v>16.5</v>
      </c>
      <c r="F156" s="18">
        <v>2E-3</v>
      </c>
      <c r="G156" s="80">
        <v>0.21</v>
      </c>
      <c r="H156" s="91">
        <f>F156*E156</f>
        <v>3.3000000000000002E-2</v>
      </c>
      <c r="I156" s="92">
        <f t="shared" ref="I156" si="125">H156*(1+G156)</f>
        <v>3.993E-2</v>
      </c>
      <c r="J156" s="83"/>
      <c r="K156" s="84">
        <f t="shared" ref="K156" si="126">J156*F156</f>
        <v>0</v>
      </c>
      <c r="L156" s="93">
        <f t="shared" ref="L156" si="127">K156*(1+G156)</f>
        <v>0</v>
      </c>
      <c r="M156" s="86" t="str">
        <f>IF(J156&gt;0," ","Falta entrar el precio ofertado")</f>
        <v>Falta entrar el precio ofertado</v>
      </c>
      <c r="N156" s="86">
        <f>IF(M156="Falta entrar el precio ofertado",1,0)</f>
        <v>1</v>
      </c>
    </row>
    <row r="157" spans="2:14" x14ac:dyDescent="0.25">
      <c r="B157" s="38" t="s">
        <v>312</v>
      </c>
      <c r="C157" s="31" t="s">
        <v>313</v>
      </c>
      <c r="D157" s="31"/>
      <c r="E157" s="67"/>
      <c r="F157" s="19"/>
      <c r="G157" s="87"/>
      <c r="H157" s="87"/>
      <c r="I157" s="87"/>
      <c r="J157" s="87"/>
      <c r="K157" s="111"/>
      <c r="L157" s="87"/>
      <c r="M157" s="90"/>
      <c r="N157" s="90"/>
    </row>
    <row r="158" spans="2:14" ht="15" x14ac:dyDescent="0.25">
      <c r="B158" s="5" t="s">
        <v>314</v>
      </c>
      <c r="C158" s="1" t="s">
        <v>315</v>
      </c>
      <c r="D158" s="11" t="s">
        <v>275</v>
      </c>
      <c r="E158" s="66">
        <v>3.3</v>
      </c>
      <c r="F158" s="18">
        <v>1E-4</v>
      </c>
      <c r="G158" s="80">
        <v>0.21</v>
      </c>
      <c r="H158" s="91">
        <f>F158*E158</f>
        <v>3.3E-4</v>
      </c>
      <c r="I158" s="92">
        <f t="shared" ref="I158:I160" si="128">H158*(1+G158)</f>
        <v>3.993E-4</v>
      </c>
      <c r="J158" s="83"/>
      <c r="K158" s="84">
        <f t="shared" ref="K158:K160" si="129">J158*F158</f>
        <v>0</v>
      </c>
      <c r="L158" s="93">
        <f t="shared" ref="L158:L160" si="130">K158*(1+G158)</f>
        <v>0</v>
      </c>
      <c r="M158" s="86" t="str">
        <f t="shared" ref="M158:M160" si="131">IF(J158&gt;0," ","Falta entrar el precio ofertado")</f>
        <v>Falta entrar el precio ofertado</v>
      </c>
      <c r="N158" s="86">
        <f t="shared" ref="N158:N160" si="132">IF(M158="Falta entrar el precio ofertado",1,0)</f>
        <v>1</v>
      </c>
    </row>
    <row r="159" spans="2:14" ht="15" x14ac:dyDescent="0.25">
      <c r="B159" s="5" t="s">
        <v>316</v>
      </c>
      <c r="C159" s="1" t="s">
        <v>317</v>
      </c>
      <c r="D159" s="11" t="s">
        <v>21</v>
      </c>
      <c r="E159" s="66">
        <v>6.05</v>
      </c>
      <c r="F159" s="18">
        <v>1E-4</v>
      </c>
      <c r="G159" s="80">
        <v>0.21</v>
      </c>
      <c r="H159" s="91">
        <f>F159*E159</f>
        <v>6.0499999999999996E-4</v>
      </c>
      <c r="I159" s="92">
        <f t="shared" si="128"/>
        <v>7.3204999999999993E-4</v>
      </c>
      <c r="J159" s="83"/>
      <c r="K159" s="84">
        <f t="shared" si="129"/>
        <v>0</v>
      </c>
      <c r="L159" s="93">
        <f t="shared" si="130"/>
        <v>0</v>
      </c>
      <c r="M159" s="86" t="str">
        <f t="shared" si="131"/>
        <v>Falta entrar el precio ofertado</v>
      </c>
      <c r="N159" s="86">
        <f t="shared" si="132"/>
        <v>1</v>
      </c>
    </row>
    <row r="160" spans="2:14" ht="15" x14ac:dyDescent="0.25">
      <c r="B160" s="5" t="s">
        <v>318</v>
      </c>
      <c r="C160" s="1" t="s">
        <v>319</v>
      </c>
      <c r="D160" s="11" t="s">
        <v>21</v>
      </c>
      <c r="E160" s="66">
        <v>137.5</v>
      </c>
      <c r="F160" s="18">
        <v>1E-4</v>
      </c>
      <c r="G160" s="80">
        <v>0.21</v>
      </c>
      <c r="H160" s="91">
        <f>F160*E160</f>
        <v>1.375E-2</v>
      </c>
      <c r="I160" s="92">
        <f t="shared" si="128"/>
        <v>1.66375E-2</v>
      </c>
      <c r="J160" s="83"/>
      <c r="K160" s="84">
        <f t="shared" si="129"/>
        <v>0</v>
      </c>
      <c r="L160" s="93">
        <f t="shared" si="130"/>
        <v>0</v>
      </c>
      <c r="M160" s="86" t="str">
        <f t="shared" si="131"/>
        <v>Falta entrar el precio ofertado</v>
      </c>
      <c r="N160" s="86">
        <f t="shared" si="132"/>
        <v>1</v>
      </c>
    </row>
    <row r="161" spans="2:14" x14ac:dyDescent="0.25">
      <c r="B161" s="38" t="s">
        <v>320</v>
      </c>
      <c r="C161" s="31" t="s">
        <v>321</v>
      </c>
      <c r="D161" s="31"/>
      <c r="E161" s="67"/>
      <c r="F161" s="19"/>
      <c r="G161" s="87"/>
      <c r="H161" s="87"/>
      <c r="I161" s="87"/>
      <c r="J161" s="87"/>
      <c r="K161" s="111"/>
      <c r="L161" s="87"/>
      <c r="M161" s="90"/>
      <c r="N161" s="90"/>
    </row>
    <row r="162" spans="2:14" ht="15" x14ac:dyDescent="0.25">
      <c r="B162" s="5" t="s">
        <v>322</v>
      </c>
      <c r="C162" s="1" t="s">
        <v>323</v>
      </c>
      <c r="D162" s="11" t="s">
        <v>21</v>
      </c>
      <c r="E162" s="66">
        <v>8.8000000000000007</v>
      </c>
      <c r="F162" s="18">
        <v>4.0000000000000001E-3</v>
      </c>
      <c r="G162" s="80">
        <v>0.21</v>
      </c>
      <c r="H162" s="91">
        <f>F162*E162</f>
        <v>3.5200000000000002E-2</v>
      </c>
      <c r="I162" s="92">
        <f t="shared" ref="I162:I163" si="133">H162*(1+G162)</f>
        <v>4.2591999999999998E-2</v>
      </c>
      <c r="J162" s="83"/>
      <c r="K162" s="84">
        <f t="shared" ref="K162:K163" si="134">J162*F162</f>
        <v>0</v>
      </c>
      <c r="L162" s="93">
        <f t="shared" ref="L162:L163" si="135">K162*(1+G162)</f>
        <v>0</v>
      </c>
      <c r="M162" s="86" t="str">
        <f t="shared" ref="M162:M163" si="136">IF(J162&gt;0," ","Falta entrar el precio ofertado")</f>
        <v>Falta entrar el precio ofertado</v>
      </c>
      <c r="N162" s="86">
        <f t="shared" ref="N162:N163" si="137">IF(M162="Falta entrar el precio ofertado",1,0)</f>
        <v>1</v>
      </c>
    </row>
    <row r="163" spans="2:14" ht="15" x14ac:dyDescent="0.25">
      <c r="B163" s="5" t="s">
        <v>324</v>
      </c>
      <c r="C163" s="1" t="s">
        <v>325</v>
      </c>
      <c r="D163" s="11" t="s">
        <v>21</v>
      </c>
      <c r="E163" s="66">
        <v>7.8</v>
      </c>
      <c r="F163" s="18">
        <v>4.0000000000000001E-3</v>
      </c>
      <c r="G163" s="80">
        <v>0.21</v>
      </c>
      <c r="H163" s="91">
        <f>F163*E163</f>
        <v>3.1199999999999999E-2</v>
      </c>
      <c r="I163" s="92">
        <f t="shared" si="133"/>
        <v>3.7751999999999994E-2</v>
      </c>
      <c r="J163" s="83"/>
      <c r="K163" s="84">
        <f t="shared" si="134"/>
        <v>0</v>
      </c>
      <c r="L163" s="93">
        <f t="shared" si="135"/>
        <v>0</v>
      </c>
      <c r="M163" s="86" t="str">
        <f t="shared" si="136"/>
        <v>Falta entrar el precio ofertado</v>
      </c>
      <c r="N163" s="86">
        <f t="shared" si="137"/>
        <v>1</v>
      </c>
    </row>
    <row r="164" spans="2:14" s="52" customFormat="1" x14ac:dyDescent="0.25">
      <c r="B164" s="60" t="s">
        <v>326</v>
      </c>
      <c r="C164" s="49" t="s">
        <v>327</v>
      </c>
      <c r="D164" s="53"/>
      <c r="E164" s="73"/>
      <c r="F164" s="54"/>
      <c r="G164" s="98"/>
      <c r="H164" s="98"/>
      <c r="I164" s="98"/>
      <c r="J164" s="98"/>
      <c r="K164" s="117"/>
      <c r="L164" s="98"/>
      <c r="M164" s="96"/>
      <c r="N164" s="96"/>
    </row>
    <row r="165" spans="2:14" x14ac:dyDescent="0.25">
      <c r="B165" s="38" t="s">
        <v>328</v>
      </c>
      <c r="C165" s="31" t="s">
        <v>329</v>
      </c>
      <c r="D165" s="31"/>
      <c r="E165" s="67"/>
      <c r="F165" s="19"/>
      <c r="G165" s="87"/>
      <c r="H165" s="87"/>
      <c r="I165" s="87"/>
      <c r="J165" s="87"/>
      <c r="K165" s="111"/>
      <c r="L165" s="87"/>
      <c r="M165" s="90"/>
      <c r="N165" s="90"/>
    </row>
    <row r="166" spans="2:14" s="52" customFormat="1" ht="15" x14ac:dyDescent="0.25">
      <c r="B166" s="5" t="s">
        <v>330</v>
      </c>
      <c r="C166" s="2" t="s">
        <v>331</v>
      </c>
      <c r="D166" s="11" t="s">
        <v>275</v>
      </c>
      <c r="E166" s="66">
        <v>11</v>
      </c>
      <c r="F166" s="18">
        <v>1.4999999999999999E-2</v>
      </c>
      <c r="G166" s="94">
        <v>0.21</v>
      </c>
      <c r="H166" s="91">
        <f>F166*E166</f>
        <v>0.16499999999999998</v>
      </c>
      <c r="I166" s="92">
        <f t="shared" ref="I166:I179" si="138">H166*(1+G166)</f>
        <v>0.19964999999999997</v>
      </c>
      <c r="J166" s="83"/>
      <c r="K166" s="84">
        <f t="shared" ref="K166:K179" si="139">J166*F166</f>
        <v>0</v>
      </c>
      <c r="L166" s="93">
        <f t="shared" ref="L166:L179" si="140">K166*(1+G166)</f>
        <v>0</v>
      </c>
      <c r="M166" s="86" t="str">
        <f t="shared" ref="M166:M179" si="141">IF(J166&gt;0," ","Falta entrar el precio ofertado")</f>
        <v>Falta entrar el precio ofertado</v>
      </c>
      <c r="N166" s="86">
        <f t="shared" ref="N166:N179" si="142">IF(M166="Falta entrar el precio ofertado",1,0)</f>
        <v>1</v>
      </c>
    </row>
    <row r="167" spans="2:14" s="52" customFormat="1" ht="15" x14ac:dyDescent="0.25">
      <c r="B167" s="5" t="s">
        <v>332</v>
      </c>
      <c r="C167" s="2" t="s">
        <v>333</v>
      </c>
      <c r="D167" s="11" t="s">
        <v>275</v>
      </c>
      <c r="E167" s="66">
        <v>24.2</v>
      </c>
      <c r="F167" s="18">
        <v>1.4999999999999999E-2</v>
      </c>
      <c r="G167" s="94">
        <v>0.21</v>
      </c>
      <c r="H167" s="91">
        <f>F167*E167</f>
        <v>0.36299999999999999</v>
      </c>
      <c r="I167" s="92">
        <f t="shared" si="138"/>
        <v>0.43922999999999995</v>
      </c>
      <c r="J167" s="83"/>
      <c r="K167" s="84">
        <f t="shared" si="139"/>
        <v>0</v>
      </c>
      <c r="L167" s="93">
        <f t="shared" si="140"/>
        <v>0</v>
      </c>
      <c r="M167" s="86" t="str">
        <f t="shared" si="141"/>
        <v>Falta entrar el precio ofertado</v>
      </c>
      <c r="N167" s="86">
        <f t="shared" si="142"/>
        <v>1</v>
      </c>
    </row>
    <row r="168" spans="2:14" x14ac:dyDescent="0.25">
      <c r="B168" s="38" t="s">
        <v>334</v>
      </c>
      <c r="C168" s="31" t="s">
        <v>335</v>
      </c>
      <c r="D168" s="31"/>
      <c r="E168" s="67"/>
      <c r="F168" s="19"/>
      <c r="G168" s="87"/>
      <c r="H168" s="87"/>
      <c r="I168" s="87"/>
      <c r="J168" s="87"/>
      <c r="K168" s="111"/>
      <c r="L168" s="87"/>
      <c r="M168" s="90"/>
      <c r="N168" s="90"/>
    </row>
    <row r="169" spans="2:14" s="52" customFormat="1" ht="15" x14ac:dyDescent="0.25">
      <c r="B169" s="5" t="s">
        <v>336</v>
      </c>
      <c r="C169" s="2" t="s">
        <v>337</v>
      </c>
      <c r="D169" s="11" t="s">
        <v>21</v>
      </c>
      <c r="E169" s="66">
        <v>22</v>
      </c>
      <c r="F169" s="18">
        <v>4.0000000000000001E-3</v>
      </c>
      <c r="G169" s="94">
        <v>0.21</v>
      </c>
      <c r="H169" s="91">
        <f>F169*E169</f>
        <v>8.7999999999999995E-2</v>
      </c>
      <c r="I169" s="92">
        <f t="shared" ref="I169:I170" si="143">H169*(1+G169)</f>
        <v>0.10647999999999999</v>
      </c>
      <c r="J169" s="83"/>
      <c r="K169" s="84">
        <f t="shared" ref="K169:K170" si="144">J169*F169</f>
        <v>0</v>
      </c>
      <c r="L169" s="93">
        <f t="shared" ref="L169:L170" si="145">K169*(1+G169)</f>
        <v>0</v>
      </c>
      <c r="M169" s="86" t="str">
        <f t="shared" ref="M169:M170" si="146">IF(J169&gt;0," ","Falta entrar el precio ofertado")</f>
        <v>Falta entrar el precio ofertado</v>
      </c>
      <c r="N169" s="86">
        <f t="shared" ref="N169:N170" si="147">IF(M169="Falta entrar el precio ofertado",1,0)</f>
        <v>1</v>
      </c>
    </row>
    <row r="170" spans="2:14" s="52" customFormat="1" ht="15" x14ac:dyDescent="0.25">
      <c r="B170" s="5" t="s">
        <v>338</v>
      </c>
      <c r="C170" s="2" t="s">
        <v>339</v>
      </c>
      <c r="D170" s="11" t="s">
        <v>21</v>
      </c>
      <c r="E170" s="66">
        <v>36.299999999999997</v>
      </c>
      <c r="F170" s="18">
        <v>3.5000000000000001E-3</v>
      </c>
      <c r="G170" s="94">
        <v>0.21</v>
      </c>
      <c r="H170" s="91">
        <f>F170*E170</f>
        <v>0.12705</v>
      </c>
      <c r="I170" s="92">
        <f t="shared" si="143"/>
        <v>0.15373049999999999</v>
      </c>
      <c r="J170" s="83"/>
      <c r="K170" s="84">
        <f t="shared" si="144"/>
        <v>0</v>
      </c>
      <c r="L170" s="93">
        <f t="shared" si="145"/>
        <v>0</v>
      </c>
      <c r="M170" s="86" t="str">
        <f t="shared" si="146"/>
        <v>Falta entrar el precio ofertado</v>
      </c>
      <c r="N170" s="86">
        <f t="shared" si="147"/>
        <v>1</v>
      </c>
    </row>
    <row r="171" spans="2:14" x14ac:dyDescent="0.25">
      <c r="B171" s="38" t="s">
        <v>340</v>
      </c>
      <c r="C171" s="31" t="s">
        <v>341</v>
      </c>
      <c r="D171" s="31"/>
      <c r="E171" s="67"/>
      <c r="F171" s="19"/>
      <c r="G171" s="87"/>
      <c r="H171" s="87"/>
      <c r="I171" s="87"/>
      <c r="J171" s="87"/>
      <c r="K171" s="111"/>
      <c r="L171" s="87"/>
      <c r="M171" s="90"/>
      <c r="N171" s="90"/>
    </row>
    <row r="172" spans="2:14" s="52" customFormat="1" ht="15" x14ac:dyDescent="0.25">
      <c r="B172" s="5" t="s">
        <v>342</v>
      </c>
      <c r="C172" s="2" t="s">
        <v>343</v>
      </c>
      <c r="D172" s="11" t="s">
        <v>21</v>
      </c>
      <c r="E172" s="66">
        <v>11</v>
      </c>
      <c r="F172" s="18">
        <v>2E-3</v>
      </c>
      <c r="G172" s="94">
        <v>0.21</v>
      </c>
      <c r="H172" s="91">
        <f>F172*E172</f>
        <v>2.1999999999999999E-2</v>
      </c>
      <c r="I172" s="92">
        <f t="shared" ref="I172:I175" si="148">H172*(1+G172)</f>
        <v>2.6619999999999998E-2</v>
      </c>
      <c r="J172" s="83"/>
      <c r="K172" s="84">
        <f t="shared" ref="K172:K175" si="149">J172*F172</f>
        <v>0</v>
      </c>
      <c r="L172" s="93">
        <f t="shared" ref="L172:L175" si="150">K172*(1+G172)</f>
        <v>0</v>
      </c>
      <c r="M172" s="86" t="str">
        <f t="shared" ref="M172:M175" si="151">IF(J172&gt;0," ","Falta entrar el precio ofertado")</f>
        <v>Falta entrar el precio ofertado</v>
      </c>
      <c r="N172" s="86">
        <f t="shared" ref="N172:N175" si="152">IF(M172="Falta entrar el precio ofertado",1,0)</f>
        <v>1</v>
      </c>
    </row>
    <row r="173" spans="2:14" s="52" customFormat="1" ht="15" x14ac:dyDescent="0.25">
      <c r="B173" s="5" t="s">
        <v>344</v>
      </c>
      <c r="C173" s="2" t="s">
        <v>345</v>
      </c>
      <c r="D173" s="11" t="s">
        <v>21</v>
      </c>
      <c r="E173" s="66">
        <v>10.45</v>
      </c>
      <c r="F173" s="18">
        <v>2E-3</v>
      </c>
      <c r="G173" s="94">
        <v>0.21</v>
      </c>
      <c r="H173" s="91">
        <f>F173*E173</f>
        <v>2.0899999999999998E-2</v>
      </c>
      <c r="I173" s="92">
        <f t="shared" si="148"/>
        <v>2.5288999999999999E-2</v>
      </c>
      <c r="J173" s="83"/>
      <c r="K173" s="84">
        <f t="shared" si="149"/>
        <v>0</v>
      </c>
      <c r="L173" s="93">
        <f t="shared" si="150"/>
        <v>0</v>
      </c>
      <c r="M173" s="86" t="str">
        <f t="shared" si="151"/>
        <v>Falta entrar el precio ofertado</v>
      </c>
      <c r="N173" s="86">
        <f t="shared" si="152"/>
        <v>1</v>
      </c>
    </row>
    <row r="174" spans="2:14" s="52" customFormat="1" ht="15" x14ac:dyDescent="0.25">
      <c r="B174" s="5" t="s">
        <v>346</v>
      </c>
      <c r="C174" s="2" t="s">
        <v>347</v>
      </c>
      <c r="D174" s="11" t="s">
        <v>21</v>
      </c>
      <c r="E174" s="66">
        <v>6.6</v>
      </c>
      <c r="F174" s="18">
        <v>2E-3</v>
      </c>
      <c r="G174" s="94">
        <v>0.21</v>
      </c>
      <c r="H174" s="91">
        <f>F174*E174</f>
        <v>1.32E-2</v>
      </c>
      <c r="I174" s="92">
        <f t="shared" si="148"/>
        <v>1.5972E-2</v>
      </c>
      <c r="J174" s="83"/>
      <c r="K174" s="84">
        <f t="shared" si="149"/>
        <v>0</v>
      </c>
      <c r="L174" s="93">
        <f t="shared" si="150"/>
        <v>0</v>
      </c>
      <c r="M174" s="86" t="str">
        <f t="shared" si="151"/>
        <v>Falta entrar el precio ofertado</v>
      </c>
      <c r="N174" s="86">
        <f t="shared" si="152"/>
        <v>1</v>
      </c>
    </row>
    <row r="175" spans="2:14" s="52" customFormat="1" ht="15" x14ac:dyDescent="0.25">
      <c r="B175" s="5" t="s">
        <v>348</v>
      </c>
      <c r="C175" s="2" t="s">
        <v>349</v>
      </c>
      <c r="D175" s="11" t="s">
        <v>21</v>
      </c>
      <c r="E175" s="66">
        <v>5.5</v>
      </c>
      <c r="F175" s="18">
        <v>2E-3</v>
      </c>
      <c r="G175" s="94">
        <v>0.21</v>
      </c>
      <c r="H175" s="91">
        <f>F175*E175</f>
        <v>1.0999999999999999E-2</v>
      </c>
      <c r="I175" s="92">
        <f t="shared" si="148"/>
        <v>1.3309999999999999E-2</v>
      </c>
      <c r="J175" s="83"/>
      <c r="K175" s="84">
        <f t="shared" si="149"/>
        <v>0</v>
      </c>
      <c r="L175" s="93">
        <f t="shared" si="150"/>
        <v>0</v>
      </c>
      <c r="M175" s="86" t="str">
        <f t="shared" si="151"/>
        <v>Falta entrar el precio ofertado</v>
      </c>
      <c r="N175" s="86">
        <f t="shared" si="152"/>
        <v>1</v>
      </c>
    </row>
    <row r="176" spans="2:14" x14ac:dyDescent="0.25">
      <c r="B176" s="38" t="s">
        <v>350</v>
      </c>
      <c r="C176" s="31" t="s">
        <v>351</v>
      </c>
      <c r="D176" s="31"/>
      <c r="E176" s="67"/>
      <c r="F176" s="19"/>
      <c r="G176" s="87"/>
      <c r="H176" s="87"/>
      <c r="I176" s="87"/>
      <c r="J176" s="87"/>
      <c r="K176" s="111"/>
      <c r="L176" s="87"/>
      <c r="M176" s="90"/>
      <c r="N176" s="90"/>
    </row>
    <row r="177" spans="2:14" s="52" customFormat="1" ht="13.15" customHeight="1" x14ac:dyDescent="0.25">
      <c r="B177" s="5" t="s">
        <v>352</v>
      </c>
      <c r="C177" s="2" t="s">
        <v>353</v>
      </c>
      <c r="D177" s="11" t="s">
        <v>21</v>
      </c>
      <c r="E177" s="66">
        <v>154</v>
      </c>
      <c r="F177" s="18">
        <v>0.01</v>
      </c>
      <c r="G177" s="94">
        <v>0.21</v>
      </c>
      <c r="H177" s="91">
        <f>F177*E177</f>
        <v>1.54</v>
      </c>
      <c r="I177" s="92">
        <f t="shared" ref="I177" si="153">H177*(1+G177)</f>
        <v>1.8633999999999999</v>
      </c>
      <c r="J177" s="83"/>
      <c r="K177" s="84">
        <f t="shared" ref="K177" si="154">J177*F177</f>
        <v>0</v>
      </c>
      <c r="L177" s="93">
        <f t="shared" ref="L177" si="155">K177*(1+G177)</f>
        <v>0</v>
      </c>
      <c r="M177" s="86" t="str">
        <f t="shared" ref="M177" si="156">IF(J177&gt;0," ","Falta entrar el precio ofertado")</f>
        <v>Falta entrar el precio ofertado</v>
      </c>
      <c r="N177" s="86">
        <f t="shared" ref="N177" si="157">IF(M177="Falta entrar el precio ofertado",1,0)</f>
        <v>1</v>
      </c>
    </row>
    <row r="178" spans="2:14" x14ac:dyDescent="0.25">
      <c r="B178" s="38" t="s">
        <v>354</v>
      </c>
      <c r="C178" s="31" t="s">
        <v>355</v>
      </c>
      <c r="D178" s="31"/>
      <c r="E178" s="67"/>
      <c r="F178" s="19"/>
      <c r="G178" s="87"/>
      <c r="H178" s="87"/>
      <c r="I178" s="87"/>
      <c r="J178" s="87"/>
      <c r="K178" s="111"/>
      <c r="L178" s="87"/>
      <c r="M178" s="90"/>
      <c r="N178" s="90"/>
    </row>
    <row r="179" spans="2:14" s="52" customFormat="1" ht="15" x14ac:dyDescent="0.25">
      <c r="B179" s="5" t="s">
        <v>356</v>
      </c>
      <c r="C179" s="2" t="s">
        <v>357</v>
      </c>
      <c r="D179" s="11" t="s">
        <v>21</v>
      </c>
      <c r="E179" s="66">
        <v>134.19999999999999</v>
      </c>
      <c r="F179" s="18">
        <v>0.01</v>
      </c>
      <c r="G179" s="94">
        <v>0.21</v>
      </c>
      <c r="H179" s="91">
        <f>F179*E179</f>
        <v>1.3419999999999999</v>
      </c>
      <c r="I179" s="92">
        <f t="shared" si="138"/>
        <v>1.6238199999999998</v>
      </c>
      <c r="J179" s="83"/>
      <c r="K179" s="84">
        <f t="shared" si="139"/>
        <v>0</v>
      </c>
      <c r="L179" s="93">
        <f t="shared" si="140"/>
        <v>0</v>
      </c>
      <c r="M179" s="86" t="str">
        <f t="shared" si="141"/>
        <v>Falta entrar el precio ofertado</v>
      </c>
      <c r="N179" s="86">
        <f t="shared" si="142"/>
        <v>1</v>
      </c>
    </row>
    <row r="180" spans="2:14" x14ac:dyDescent="0.25">
      <c r="B180" s="41" t="s">
        <v>358</v>
      </c>
      <c r="C180" s="29" t="s">
        <v>359</v>
      </c>
      <c r="D180" s="29"/>
      <c r="E180" s="72"/>
      <c r="F180" s="25"/>
      <c r="G180" s="97"/>
      <c r="H180" s="97"/>
      <c r="I180" s="97"/>
      <c r="J180" s="97"/>
      <c r="K180" s="116"/>
      <c r="L180" s="97"/>
      <c r="M180" s="78"/>
      <c r="N180" s="78"/>
    </row>
    <row r="181" spans="2:14" x14ac:dyDescent="0.25">
      <c r="B181" s="44" t="s">
        <v>360</v>
      </c>
      <c r="C181" s="37" t="s">
        <v>361</v>
      </c>
      <c r="D181" s="37"/>
      <c r="E181" s="71"/>
      <c r="F181" s="24"/>
      <c r="G181" s="96"/>
      <c r="H181" s="96"/>
      <c r="I181" s="96"/>
      <c r="J181" s="96"/>
      <c r="K181" s="115"/>
      <c r="L181" s="96"/>
      <c r="M181" s="96"/>
      <c r="N181" s="96"/>
    </row>
    <row r="182" spans="2:14" ht="15" x14ac:dyDescent="0.25">
      <c r="B182" s="5" t="s">
        <v>362</v>
      </c>
      <c r="C182" s="2" t="s">
        <v>363</v>
      </c>
      <c r="D182" s="11" t="s">
        <v>21</v>
      </c>
      <c r="E182" s="66">
        <v>89.1</v>
      </c>
      <c r="F182" s="18">
        <v>0.06</v>
      </c>
      <c r="G182" s="80">
        <v>0.21</v>
      </c>
      <c r="H182" s="91">
        <f>F182*E182</f>
        <v>5.3459999999999992</v>
      </c>
      <c r="I182" s="92">
        <f t="shared" ref="I182:I184" si="158">H182*(1+G182)</f>
        <v>6.468659999999999</v>
      </c>
      <c r="J182" s="83"/>
      <c r="K182" s="84">
        <f t="shared" ref="K182:K184" si="159">J182*F182</f>
        <v>0</v>
      </c>
      <c r="L182" s="93">
        <f t="shared" ref="L182:L184" si="160">K182*(1+G182)</f>
        <v>0</v>
      </c>
      <c r="M182" s="86" t="str">
        <f t="shared" ref="M182:M184" si="161">IF(J182&gt;0," ","Falta entrar el precio ofertado")</f>
        <v>Falta entrar el precio ofertado</v>
      </c>
      <c r="N182" s="86">
        <f t="shared" ref="N182:N184" si="162">IF(M182="Falta entrar el precio ofertado",1,0)</f>
        <v>1</v>
      </c>
    </row>
    <row r="183" spans="2:14" ht="15" x14ac:dyDescent="0.25">
      <c r="B183" s="5" t="s">
        <v>366</v>
      </c>
      <c r="C183" s="2" t="s">
        <v>365</v>
      </c>
      <c r="D183" s="11" t="s">
        <v>21</v>
      </c>
      <c r="E183" s="66">
        <v>145.53</v>
      </c>
      <c r="F183" s="18">
        <v>2E-3</v>
      </c>
      <c r="G183" s="80">
        <v>0.21</v>
      </c>
      <c r="H183" s="91">
        <f>F183*E183</f>
        <v>0.29105999999999999</v>
      </c>
      <c r="I183" s="92">
        <f t="shared" si="158"/>
        <v>0.35218259999999996</v>
      </c>
      <c r="J183" s="83"/>
      <c r="K183" s="84">
        <f t="shared" si="159"/>
        <v>0</v>
      </c>
      <c r="L183" s="93">
        <f t="shared" si="160"/>
        <v>0</v>
      </c>
      <c r="M183" s="86" t="str">
        <f t="shared" si="161"/>
        <v>Falta entrar el precio ofertado</v>
      </c>
      <c r="N183" s="86">
        <f t="shared" si="162"/>
        <v>1</v>
      </c>
    </row>
    <row r="184" spans="2:14" ht="15" x14ac:dyDescent="0.25">
      <c r="B184" s="5" t="s">
        <v>364</v>
      </c>
      <c r="C184" s="2" t="s">
        <v>367</v>
      </c>
      <c r="D184" s="11" t="s">
        <v>21</v>
      </c>
      <c r="E184" s="66">
        <v>98.01</v>
      </c>
      <c r="F184" s="18">
        <v>2E-3</v>
      </c>
      <c r="G184" s="80">
        <v>0.21</v>
      </c>
      <c r="H184" s="91">
        <f>F184*E184</f>
        <v>0.19602000000000003</v>
      </c>
      <c r="I184" s="92">
        <f t="shared" si="158"/>
        <v>0.23718420000000004</v>
      </c>
      <c r="J184" s="83"/>
      <c r="K184" s="84">
        <f t="shared" si="159"/>
        <v>0</v>
      </c>
      <c r="L184" s="93">
        <f t="shared" si="160"/>
        <v>0</v>
      </c>
      <c r="M184" s="86" t="str">
        <f t="shared" si="161"/>
        <v>Falta entrar el precio ofertado</v>
      </c>
      <c r="N184" s="86">
        <f t="shared" si="162"/>
        <v>1</v>
      </c>
    </row>
    <row r="185" spans="2:14" x14ac:dyDescent="0.25">
      <c r="B185" s="44" t="s">
        <v>368</v>
      </c>
      <c r="C185" s="37" t="s">
        <v>369</v>
      </c>
      <c r="D185" s="37"/>
      <c r="E185" s="71"/>
      <c r="F185" s="24"/>
      <c r="G185" s="96"/>
      <c r="H185" s="96"/>
      <c r="I185" s="96"/>
      <c r="J185" s="96"/>
      <c r="K185" s="115"/>
      <c r="L185" s="96"/>
      <c r="M185" s="96"/>
      <c r="N185" s="96"/>
    </row>
    <row r="186" spans="2:14" ht="15" x14ac:dyDescent="0.25">
      <c r="B186" s="5" t="s">
        <v>370</v>
      </c>
      <c r="C186" s="1" t="s">
        <v>371</v>
      </c>
      <c r="D186" s="11" t="s">
        <v>21</v>
      </c>
      <c r="E186" s="66">
        <v>132</v>
      </c>
      <c r="F186" s="18">
        <v>1E-4</v>
      </c>
      <c r="G186" s="80">
        <v>0.21</v>
      </c>
      <c r="H186" s="91">
        <f t="shared" ref="H186:H193" si="163">F186*E186</f>
        <v>1.32E-2</v>
      </c>
      <c r="I186" s="92">
        <f t="shared" ref="I186:I193" si="164">H186*(1+G186)</f>
        <v>1.5972E-2</v>
      </c>
      <c r="J186" s="83"/>
      <c r="K186" s="84">
        <f t="shared" ref="K186:K193" si="165">J186*F186</f>
        <v>0</v>
      </c>
      <c r="L186" s="93">
        <f t="shared" ref="L186:L193" si="166">K186*(1+G186)</f>
        <v>0</v>
      </c>
      <c r="M186" s="86" t="str">
        <f t="shared" ref="M186:M193" si="167">IF(J186&gt;0," ","Falta entrar el precio ofertado")</f>
        <v>Falta entrar el precio ofertado</v>
      </c>
      <c r="N186" s="86">
        <f t="shared" ref="N186:N193" si="168">IF(M186="Falta entrar el precio ofertado",1,0)</f>
        <v>1</v>
      </c>
    </row>
    <row r="187" spans="2:14" ht="15" x14ac:dyDescent="0.25">
      <c r="B187" s="5" t="s">
        <v>372</v>
      </c>
      <c r="C187" s="1" t="s">
        <v>373</v>
      </c>
      <c r="D187" s="11" t="s">
        <v>21</v>
      </c>
      <c r="E187" s="66">
        <v>121</v>
      </c>
      <c r="F187" s="18">
        <v>1E-4</v>
      </c>
      <c r="G187" s="80">
        <v>0.21</v>
      </c>
      <c r="H187" s="91">
        <f t="shared" si="163"/>
        <v>1.2100000000000001E-2</v>
      </c>
      <c r="I187" s="92">
        <f t="shared" si="164"/>
        <v>1.4641000000000001E-2</v>
      </c>
      <c r="J187" s="83"/>
      <c r="K187" s="84">
        <f t="shared" si="165"/>
        <v>0</v>
      </c>
      <c r="L187" s="93">
        <f t="shared" si="166"/>
        <v>0</v>
      </c>
      <c r="M187" s="86" t="str">
        <f t="shared" si="167"/>
        <v>Falta entrar el precio ofertado</v>
      </c>
      <c r="N187" s="86">
        <f t="shared" si="168"/>
        <v>1</v>
      </c>
    </row>
    <row r="188" spans="2:14" ht="15" x14ac:dyDescent="0.25">
      <c r="B188" s="5" t="s">
        <v>374</v>
      </c>
      <c r="C188" s="1" t="s">
        <v>375</v>
      </c>
      <c r="D188" s="11" t="s">
        <v>21</v>
      </c>
      <c r="E188" s="66">
        <v>165</v>
      </c>
      <c r="F188" s="18">
        <v>1E-4</v>
      </c>
      <c r="G188" s="80">
        <v>0.21</v>
      </c>
      <c r="H188" s="91">
        <f t="shared" si="163"/>
        <v>1.6500000000000001E-2</v>
      </c>
      <c r="I188" s="92">
        <f t="shared" si="164"/>
        <v>1.9965E-2</v>
      </c>
      <c r="J188" s="83"/>
      <c r="K188" s="84">
        <f t="shared" si="165"/>
        <v>0</v>
      </c>
      <c r="L188" s="93">
        <f t="shared" si="166"/>
        <v>0</v>
      </c>
      <c r="M188" s="86" t="str">
        <f t="shared" si="167"/>
        <v>Falta entrar el precio ofertado</v>
      </c>
      <c r="N188" s="86">
        <f t="shared" si="168"/>
        <v>1</v>
      </c>
    </row>
    <row r="189" spans="2:14" ht="15" x14ac:dyDescent="0.25">
      <c r="B189" s="5" t="s">
        <v>376</v>
      </c>
      <c r="C189" s="1" t="s">
        <v>377</v>
      </c>
      <c r="D189" s="11" t="s">
        <v>21</v>
      </c>
      <c r="E189" s="66">
        <v>220</v>
      </c>
      <c r="F189" s="18">
        <v>1E-4</v>
      </c>
      <c r="G189" s="80">
        <v>0.21</v>
      </c>
      <c r="H189" s="91">
        <f t="shared" si="163"/>
        <v>2.2000000000000002E-2</v>
      </c>
      <c r="I189" s="92">
        <f t="shared" si="164"/>
        <v>2.6620000000000001E-2</v>
      </c>
      <c r="J189" s="83"/>
      <c r="K189" s="84">
        <f t="shared" si="165"/>
        <v>0</v>
      </c>
      <c r="L189" s="93">
        <f t="shared" si="166"/>
        <v>0</v>
      </c>
      <c r="M189" s="86" t="str">
        <f t="shared" si="167"/>
        <v>Falta entrar el precio ofertado</v>
      </c>
      <c r="N189" s="86">
        <f t="shared" si="168"/>
        <v>1</v>
      </c>
    </row>
    <row r="190" spans="2:14" ht="15" x14ac:dyDescent="0.25">
      <c r="B190" s="5" t="s">
        <v>378</v>
      </c>
      <c r="C190" s="1" t="s">
        <v>379</v>
      </c>
      <c r="D190" s="11" t="s">
        <v>21</v>
      </c>
      <c r="E190" s="66">
        <v>231</v>
      </c>
      <c r="F190" s="18">
        <v>1E-4</v>
      </c>
      <c r="G190" s="80">
        <v>0.21</v>
      </c>
      <c r="H190" s="91">
        <f t="shared" si="163"/>
        <v>2.3100000000000002E-2</v>
      </c>
      <c r="I190" s="92">
        <f t="shared" si="164"/>
        <v>2.7951000000000004E-2</v>
      </c>
      <c r="J190" s="83"/>
      <c r="K190" s="84">
        <f t="shared" si="165"/>
        <v>0</v>
      </c>
      <c r="L190" s="93">
        <f t="shared" si="166"/>
        <v>0</v>
      </c>
      <c r="M190" s="86" t="str">
        <f t="shared" si="167"/>
        <v>Falta entrar el precio ofertado</v>
      </c>
      <c r="N190" s="86">
        <f t="shared" si="168"/>
        <v>1</v>
      </c>
    </row>
    <row r="191" spans="2:14" ht="15" x14ac:dyDescent="0.25">
      <c r="B191" s="5" t="s">
        <v>380</v>
      </c>
      <c r="C191" s="1" t="s">
        <v>381</v>
      </c>
      <c r="D191" s="11" t="s">
        <v>21</v>
      </c>
      <c r="E191" s="66">
        <v>451</v>
      </c>
      <c r="F191" s="18">
        <v>1E-4</v>
      </c>
      <c r="G191" s="80">
        <v>0.21</v>
      </c>
      <c r="H191" s="91">
        <f t="shared" si="163"/>
        <v>4.5100000000000001E-2</v>
      </c>
      <c r="I191" s="92">
        <f t="shared" si="164"/>
        <v>5.4571000000000001E-2</v>
      </c>
      <c r="J191" s="83"/>
      <c r="K191" s="84">
        <f t="shared" si="165"/>
        <v>0</v>
      </c>
      <c r="L191" s="93">
        <f t="shared" si="166"/>
        <v>0</v>
      </c>
      <c r="M191" s="86" t="str">
        <f t="shared" si="167"/>
        <v>Falta entrar el precio ofertado</v>
      </c>
      <c r="N191" s="86">
        <f t="shared" si="168"/>
        <v>1</v>
      </c>
    </row>
    <row r="192" spans="2:14" ht="15" x14ac:dyDescent="0.25">
      <c r="B192" s="5" t="s">
        <v>382</v>
      </c>
      <c r="C192" s="1" t="s">
        <v>383</v>
      </c>
      <c r="D192" s="11" t="s">
        <v>21</v>
      </c>
      <c r="E192" s="66">
        <v>209</v>
      </c>
      <c r="F192" s="18">
        <v>1E-4</v>
      </c>
      <c r="G192" s="80">
        <v>0.21</v>
      </c>
      <c r="H192" s="91">
        <f t="shared" si="163"/>
        <v>2.0900000000000002E-2</v>
      </c>
      <c r="I192" s="92">
        <f t="shared" si="164"/>
        <v>2.5289000000000002E-2</v>
      </c>
      <c r="J192" s="83"/>
      <c r="K192" s="84">
        <f t="shared" si="165"/>
        <v>0</v>
      </c>
      <c r="L192" s="93">
        <f t="shared" si="166"/>
        <v>0</v>
      </c>
      <c r="M192" s="86" t="str">
        <f t="shared" si="167"/>
        <v>Falta entrar el precio ofertado</v>
      </c>
      <c r="N192" s="86">
        <f t="shared" si="168"/>
        <v>1</v>
      </c>
    </row>
    <row r="193" spans="2:14" ht="15" x14ac:dyDescent="0.25">
      <c r="B193" s="5" t="s">
        <v>384</v>
      </c>
      <c r="C193" s="1" t="s">
        <v>385</v>
      </c>
      <c r="D193" s="11" t="s">
        <v>21</v>
      </c>
      <c r="E193" s="66">
        <v>605</v>
      </c>
      <c r="F193" s="18">
        <v>1E-4</v>
      </c>
      <c r="G193" s="80">
        <v>0.21</v>
      </c>
      <c r="H193" s="91">
        <f t="shared" si="163"/>
        <v>6.0500000000000005E-2</v>
      </c>
      <c r="I193" s="92">
        <f t="shared" si="164"/>
        <v>7.3205000000000006E-2</v>
      </c>
      <c r="J193" s="83"/>
      <c r="K193" s="84">
        <f t="shared" si="165"/>
        <v>0</v>
      </c>
      <c r="L193" s="93">
        <f t="shared" si="166"/>
        <v>0</v>
      </c>
      <c r="M193" s="86" t="str">
        <f t="shared" si="167"/>
        <v>Falta entrar el precio ofertado</v>
      </c>
      <c r="N193" s="86">
        <f t="shared" si="168"/>
        <v>1</v>
      </c>
    </row>
    <row r="194" spans="2:14" x14ac:dyDescent="0.25">
      <c r="B194" s="44" t="s">
        <v>386</v>
      </c>
      <c r="C194" s="37" t="s">
        <v>387</v>
      </c>
      <c r="D194" s="37"/>
      <c r="E194" s="71"/>
      <c r="F194" s="24"/>
      <c r="G194" s="96"/>
      <c r="H194" s="96"/>
      <c r="I194" s="96"/>
      <c r="J194" s="96"/>
      <c r="K194" s="115"/>
      <c r="L194" s="96"/>
      <c r="M194" s="96"/>
      <c r="N194" s="96"/>
    </row>
    <row r="195" spans="2:14" ht="15" x14ac:dyDescent="0.25">
      <c r="B195" s="45" t="s">
        <v>388</v>
      </c>
      <c r="C195" s="2" t="s">
        <v>389</v>
      </c>
      <c r="D195" s="11" t="s">
        <v>21</v>
      </c>
      <c r="E195" s="66">
        <v>1320</v>
      </c>
      <c r="F195" s="18">
        <v>1E-3</v>
      </c>
      <c r="G195" s="80">
        <v>0.21</v>
      </c>
      <c r="H195" s="91">
        <f t="shared" ref="H195:H200" si="169">F195*E195</f>
        <v>1.32</v>
      </c>
      <c r="I195" s="92">
        <f t="shared" ref="I195:I200" si="170">H195*(1+G195)</f>
        <v>1.5972</v>
      </c>
      <c r="J195" s="83"/>
      <c r="K195" s="84">
        <f t="shared" ref="K195:K200" si="171">J195*F195</f>
        <v>0</v>
      </c>
      <c r="L195" s="93">
        <f t="shared" ref="L195:L200" si="172">K195*(1+G195)</f>
        <v>0</v>
      </c>
      <c r="M195" s="86" t="str">
        <f t="shared" ref="M195:M200" si="173">IF(J195&gt;0," ","Falta entrar el precio ofertado")</f>
        <v>Falta entrar el precio ofertado</v>
      </c>
      <c r="N195" s="86">
        <f t="shared" ref="N195:N200" si="174">IF(M195="Falta entrar el precio ofertado",1,0)</f>
        <v>1</v>
      </c>
    </row>
    <row r="196" spans="2:14" ht="15" x14ac:dyDescent="0.25">
      <c r="B196" s="45" t="s">
        <v>390</v>
      </c>
      <c r="C196" s="2" t="s">
        <v>391</v>
      </c>
      <c r="D196" s="11" t="s">
        <v>275</v>
      </c>
      <c r="E196" s="66">
        <v>11</v>
      </c>
      <c r="F196" s="18">
        <v>1E-4</v>
      </c>
      <c r="G196" s="80">
        <v>0.21</v>
      </c>
      <c r="H196" s="91">
        <f t="shared" si="169"/>
        <v>1.1000000000000001E-3</v>
      </c>
      <c r="I196" s="92">
        <f t="shared" si="170"/>
        <v>1.3309999999999999E-3</v>
      </c>
      <c r="J196" s="83"/>
      <c r="K196" s="84">
        <f t="shared" si="171"/>
        <v>0</v>
      </c>
      <c r="L196" s="93">
        <f t="shared" si="172"/>
        <v>0</v>
      </c>
      <c r="M196" s="86" t="str">
        <f t="shared" si="173"/>
        <v>Falta entrar el precio ofertado</v>
      </c>
      <c r="N196" s="86">
        <f t="shared" si="174"/>
        <v>1</v>
      </c>
    </row>
    <row r="197" spans="2:14" ht="15" x14ac:dyDescent="0.25">
      <c r="B197" s="45" t="s">
        <v>392</v>
      </c>
      <c r="C197" s="2" t="s">
        <v>437</v>
      </c>
      <c r="D197" s="11" t="s">
        <v>21</v>
      </c>
      <c r="E197" s="66">
        <v>33</v>
      </c>
      <c r="F197" s="18">
        <v>1E-4</v>
      </c>
      <c r="G197" s="80">
        <v>0.21</v>
      </c>
      <c r="H197" s="91">
        <f t="shared" si="169"/>
        <v>3.3E-3</v>
      </c>
      <c r="I197" s="92">
        <f t="shared" si="170"/>
        <v>3.993E-3</v>
      </c>
      <c r="J197" s="83"/>
      <c r="K197" s="84">
        <f t="shared" si="171"/>
        <v>0</v>
      </c>
      <c r="L197" s="93">
        <f t="shared" si="172"/>
        <v>0</v>
      </c>
      <c r="M197" s="86" t="str">
        <f t="shared" si="173"/>
        <v>Falta entrar el precio ofertado</v>
      </c>
      <c r="N197" s="86">
        <f t="shared" si="174"/>
        <v>1</v>
      </c>
    </row>
    <row r="198" spans="2:14" ht="15" x14ac:dyDescent="0.25">
      <c r="B198" s="45" t="s">
        <v>393</v>
      </c>
      <c r="C198" s="2" t="s">
        <v>394</v>
      </c>
      <c r="D198" s="11" t="s">
        <v>21</v>
      </c>
      <c r="E198" s="66">
        <v>176</v>
      </c>
      <c r="F198" s="18">
        <v>1E-4</v>
      </c>
      <c r="G198" s="80">
        <v>0.21</v>
      </c>
      <c r="H198" s="91">
        <f t="shared" si="169"/>
        <v>1.7600000000000001E-2</v>
      </c>
      <c r="I198" s="92">
        <f t="shared" si="170"/>
        <v>2.1295999999999999E-2</v>
      </c>
      <c r="J198" s="83"/>
      <c r="K198" s="84">
        <f t="shared" si="171"/>
        <v>0</v>
      </c>
      <c r="L198" s="93">
        <f t="shared" si="172"/>
        <v>0</v>
      </c>
      <c r="M198" s="86" t="str">
        <f t="shared" si="173"/>
        <v>Falta entrar el precio ofertado</v>
      </c>
      <c r="N198" s="86">
        <f t="shared" si="174"/>
        <v>1</v>
      </c>
    </row>
    <row r="199" spans="2:14" ht="15" x14ac:dyDescent="0.25">
      <c r="B199" s="45" t="s">
        <v>395</v>
      </c>
      <c r="C199" s="2" t="s">
        <v>396</v>
      </c>
      <c r="D199" s="11" t="s">
        <v>21</v>
      </c>
      <c r="E199" s="66">
        <v>286</v>
      </c>
      <c r="F199" s="18">
        <v>1E-4</v>
      </c>
      <c r="G199" s="80">
        <v>0.21</v>
      </c>
      <c r="H199" s="91">
        <f t="shared" si="169"/>
        <v>2.86E-2</v>
      </c>
      <c r="I199" s="92">
        <f t="shared" si="170"/>
        <v>3.4605999999999998E-2</v>
      </c>
      <c r="J199" s="83"/>
      <c r="K199" s="84">
        <f t="shared" si="171"/>
        <v>0</v>
      </c>
      <c r="L199" s="93">
        <f t="shared" si="172"/>
        <v>0</v>
      </c>
      <c r="M199" s="86" t="str">
        <f t="shared" si="173"/>
        <v>Falta entrar el precio ofertado</v>
      </c>
      <c r="N199" s="86">
        <f t="shared" si="174"/>
        <v>1</v>
      </c>
    </row>
    <row r="200" spans="2:14" ht="15" x14ac:dyDescent="0.25">
      <c r="B200" s="45" t="s">
        <v>397</v>
      </c>
      <c r="C200" s="10" t="s">
        <v>398</v>
      </c>
      <c r="D200" s="11" t="s">
        <v>21</v>
      </c>
      <c r="E200" s="66">
        <v>176</v>
      </c>
      <c r="F200" s="18">
        <v>1E-4</v>
      </c>
      <c r="G200" s="80">
        <v>0.21</v>
      </c>
      <c r="H200" s="91">
        <f t="shared" si="169"/>
        <v>1.7600000000000001E-2</v>
      </c>
      <c r="I200" s="92">
        <f t="shared" si="170"/>
        <v>2.1295999999999999E-2</v>
      </c>
      <c r="J200" s="83"/>
      <c r="K200" s="84">
        <f t="shared" si="171"/>
        <v>0</v>
      </c>
      <c r="L200" s="93">
        <f t="shared" si="172"/>
        <v>0</v>
      </c>
      <c r="M200" s="86" t="str">
        <f t="shared" si="173"/>
        <v>Falta entrar el precio ofertado</v>
      </c>
      <c r="N200" s="86">
        <f t="shared" si="174"/>
        <v>1</v>
      </c>
    </row>
    <row r="201" spans="2:14" x14ac:dyDescent="0.25">
      <c r="B201" s="41" t="s">
        <v>399</v>
      </c>
      <c r="C201" s="29" t="s">
        <v>400</v>
      </c>
      <c r="D201" s="29"/>
      <c r="E201" s="72"/>
      <c r="F201" s="25"/>
      <c r="G201" s="97"/>
      <c r="H201" s="97"/>
      <c r="I201" s="97"/>
      <c r="J201" s="97"/>
      <c r="K201" s="116"/>
      <c r="L201" s="97"/>
      <c r="M201" s="78"/>
      <c r="N201" s="78"/>
    </row>
    <row r="202" spans="2:14" x14ac:dyDescent="0.25">
      <c r="B202" s="44" t="s">
        <v>401</v>
      </c>
      <c r="C202" s="37" t="s">
        <v>402</v>
      </c>
      <c r="D202" s="37"/>
      <c r="E202" s="50"/>
      <c r="F202" s="27"/>
      <c r="G202" s="101"/>
      <c r="H202" s="101"/>
      <c r="I202" s="101"/>
      <c r="J202" s="101"/>
      <c r="K202" s="119"/>
      <c r="L202" s="101"/>
      <c r="M202" s="96"/>
      <c r="N202" s="96"/>
    </row>
    <row r="203" spans="2:14" ht="15" x14ac:dyDescent="0.25">
      <c r="B203" s="43" t="s">
        <v>401</v>
      </c>
      <c r="C203" s="9" t="s">
        <v>403</v>
      </c>
      <c r="D203" s="11" t="s">
        <v>275</v>
      </c>
      <c r="E203" s="66">
        <v>99</v>
      </c>
      <c r="F203" s="18">
        <v>1E-4</v>
      </c>
      <c r="G203" s="80">
        <v>0.21</v>
      </c>
      <c r="H203" s="91">
        <f>F203*E203</f>
        <v>9.9000000000000008E-3</v>
      </c>
      <c r="I203" s="92">
        <f t="shared" ref="I203" si="175">H203*(1+G203)</f>
        <v>1.1979E-2</v>
      </c>
      <c r="J203" s="83"/>
      <c r="K203" s="84">
        <f t="shared" ref="K203" si="176">J203*F203</f>
        <v>0</v>
      </c>
      <c r="L203" s="93">
        <f t="shared" ref="L203" si="177">K203*(1+G203)</f>
        <v>0</v>
      </c>
      <c r="M203" s="86" t="str">
        <f>IF(J203&gt;0," ","Falta entrar el precio ofertado")</f>
        <v>Falta entrar el precio ofertado</v>
      </c>
      <c r="N203" s="86">
        <f>IF(M203="Falta entrar el precio ofertado",1,0)</f>
        <v>1</v>
      </c>
    </row>
    <row r="204" spans="2:14" x14ac:dyDescent="0.25">
      <c r="B204" s="44" t="s">
        <v>404</v>
      </c>
      <c r="C204" s="37" t="s">
        <v>405</v>
      </c>
      <c r="D204" s="37"/>
      <c r="E204" s="50"/>
      <c r="F204" s="27"/>
      <c r="G204" s="101"/>
      <c r="H204" s="101"/>
      <c r="I204" s="101"/>
      <c r="J204" s="101"/>
      <c r="K204" s="119"/>
      <c r="L204" s="101"/>
      <c r="M204" s="96"/>
      <c r="N204" s="96"/>
    </row>
    <row r="205" spans="2:14" ht="15" x14ac:dyDescent="0.25">
      <c r="B205" s="45" t="s">
        <v>406</v>
      </c>
      <c r="C205" s="35" t="s">
        <v>407</v>
      </c>
      <c r="D205" s="11" t="s">
        <v>21</v>
      </c>
      <c r="E205" s="66">
        <v>176</v>
      </c>
      <c r="F205" s="18">
        <v>1E-4</v>
      </c>
      <c r="G205" s="80">
        <v>0.21</v>
      </c>
      <c r="H205" s="91">
        <f>F205*E205</f>
        <v>1.7600000000000001E-2</v>
      </c>
      <c r="I205" s="92">
        <f t="shared" ref="I205:I206" si="178">H205*(1+G205)</f>
        <v>2.1295999999999999E-2</v>
      </c>
      <c r="J205" s="83"/>
      <c r="K205" s="84">
        <f t="shared" ref="K205:K206" si="179">J205*F205</f>
        <v>0</v>
      </c>
      <c r="L205" s="93">
        <f t="shared" ref="L205:L206" si="180">K205*(1+G205)</f>
        <v>0</v>
      </c>
      <c r="M205" s="86" t="str">
        <f t="shared" ref="M205:M206" si="181">IF(J205&gt;0," ","Falta entrar el precio ofertado")</f>
        <v>Falta entrar el precio ofertado</v>
      </c>
      <c r="N205" s="86">
        <f t="shared" ref="N205:N206" si="182">IF(M205="Falta entrar el precio ofertado",1,0)</f>
        <v>1</v>
      </c>
    </row>
    <row r="206" spans="2:14" ht="15" x14ac:dyDescent="0.25">
      <c r="B206" s="45" t="s">
        <v>408</v>
      </c>
      <c r="C206" s="35" t="s">
        <v>409</v>
      </c>
      <c r="D206" s="11" t="s">
        <v>21</v>
      </c>
      <c r="E206" s="66">
        <v>330</v>
      </c>
      <c r="F206" s="18">
        <v>1E-4</v>
      </c>
      <c r="G206" s="80">
        <v>0.21</v>
      </c>
      <c r="H206" s="91">
        <f>F206*E206</f>
        <v>3.3000000000000002E-2</v>
      </c>
      <c r="I206" s="92">
        <f t="shared" si="178"/>
        <v>3.993E-2</v>
      </c>
      <c r="J206" s="83"/>
      <c r="K206" s="84">
        <f t="shared" si="179"/>
        <v>0</v>
      </c>
      <c r="L206" s="93">
        <f t="shared" si="180"/>
        <v>0</v>
      </c>
      <c r="M206" s="86" t="str">
        <f t="shared" si="181"/>
        <v>Falta entrar el precio ofertado</v>
      </c>
      <c r="N206" s="86">
        <f t="shared" si="182"/>
        <v>1</v>
      </c>
    </row>
    <row r="207" spans="2:14" x14ac:dyDescent="0.25">
      <c r="B207" s="44" t="s">
        <v>410</v>
      </c>
      <c r="C207" s="37" t="s">
        <v>411</v>
      </c>
      <c r="D207" s="37"/>
      <c r="E207" s="50"/>
      <c r="F207" s="27"/>
      <c r="G207" s="101"/>
      <c r="H207" s="101"/>
      <c r="I207" s="101"/>
      <c r="J207" s="101"/>
      <c r="K207" s="119"/>
      <c r="L207" s="101"/>
      <c r="M207" s="96"/>
      <c r="N207" s="96"/>
    </row>
    <row r="208" spans="2:14" ht="15" x14ac:dyDescent="0.25">
      <c r="B208" s="45" t="s">
        <v>410</v>
      </c>
      <c r="C208" s="35" t="s">
        <v>412</v>
      </c>
      <c r="D208" s="11" t="s">
        <v>21</v>
      </c>
      <c r="E208" s="66">
        <v>660</v>
      </c>
      <c r="F208" s="18">
        <v>1E-4</v>
      </c>
      <c r="G208" s="80">
        <v>0.21</v>
      </c>
      <c r="H208" s="91">
        <f>F208*E208</f>
        <v>6.6000000000000003E-2</v>
      </c>
      <c r="I208" s="92">
        <f t="shared" ref="I208" si="183">H208*(1+G208)</f>
        <v>7.986E-2</v>
      </c>
      <c r="J208" s="83"/>
      <c r="K208" s="84">
        <f t="shared" ref="K208" si="184">J208*F208</f>
        <v>0</v>
      </c>
      <c r="L208" s="93">
        <f t="shared" ref="L208" si="185">K208*(1+G208)</f>
        <v>0</v>
      </c>
      <c r="M208" s="86" t="str">
        <f>IF(J208&gt;0," ","Falta entrar el precio ofertado")</f>
        <v>Falta entrar el precio ofertado</v>
      </c>
      <c r="N208" s="86">
        <f>IF(M208="Falta entrar el precio ofertado",1,0)</f>
        <v>1</v>
      </c>
    </row>
    <row r="209" spans="2:14" x14ac:dyDescent="0.25">
      <c r="B209" s="44" t="s">
        <v>413</v>
      </c>
      <c r="C209" s="37" t="s">
        <v>414</v>
      </c>
      <c r="D209" s="37"/>
      <c r="E209" s="50"/>
      <c r="F209" s="27"/>
      <c r="G209" s="101"/>
      <c r="H209" s="101"/>
      <c r="I209" s="101"/>
      <c r="J209" s="101"/>
      <c r="K209" s="119"/>
      <c r="L209" s="101"/>
      <c r="M209" s="96"/>
      <c r="N209" s="96"/>
    </row>
    <row r="210" spans="2:14" x14ac:dyDescent="0.25">
      <c r="B210" s="38" t="s">
        <v>415</v>
      </c>
      <c r="C210" s="31" t="s">
        <v>416</v>
      </c>
      <c r="D210" s="31"/>
      <c r="E210" s="67"/>
      <c r="F210" s="19"/>
      <c r="G210" s="87"/>
      <c r="H210" s="87"/>
      <c r="I210" s="87"/>
      <c r="J210" s="87"/>
      <c r="K210" s="111"/>
      <c r="L210" s="87"/>
      <c r="M210" s="90"/>
      <c r="N210" s="90"/>
    </row>
    <row r="211" spans="2:14" ht="15" x14ac:dyDescent="0.25">
      <c r="B211" s="45" t="s">
        <v>417</v>
      </c>
      <c r="C211" s="35" t="s">
        <v>418</v>
      </c>
      <c r="D211" s="11" t="s">
        <v>275</v>
      </c>
      <c r="E211" s="66">
        <v>55</v>
      </c>
      <c r="F211" s="18">
        <v>1E-4</v>
      </c>
      <c r="G211" s="80">
        <v>0.21</v>
      </c>
      <c r="H211" s="91">
        <f>F211*E211</f>
        <v>5.5000000000000005E-3</v>
      </c>
      <c r="I211" s="92">
        <f t="shared" ref="I211:I212" si="186">H211*(1+G211)</f>
        <v>6.6550000000000003E-3</v>
      </c>
      <c r="J211" s="83"/>
      <c r="K211" s="84">
        <f t="shared" ref="K211:K212" si="187">J211*F211</f>
        <v>0</v>
      </c>
      <c r="L211" s="93">
        <f t="shared" ref="L211:L212" si="188">K211*(1+G211)</f>
        <v>0</v>
      </c>
      <c r="M211" s="86" t="str">
        <f t="shared" ref="M211:M212" si="189">IF(J211&gt;0," ","Falta entrar el precio ofertado")</f>
        <v>Falta entrar el precio ofertado</v>
      </c>
      <c r="N211" s="86">
        <f t="shared" ref="N211:N212" si="190">IF(M211="Falta entrar el precio ofertado",1,0)</f>
        <v>1</v>
      </c>
    </row>
    <row r="212" spans="2:14" ht="15" x14ac:dyDescent="0.25">
      <c r="B212" s="105" t="s">
        <v>439</v>
      </c>
      <c r="C212" s="35" t="s">
        <v>419</v>
      </c>
      <c r="D212" s="11" t="s">
        <v>275</v>
      </c>
      <c r="E212" s="66">
        <v>71.5</v>
      </c>
      <c r="F212" s="18">
        <v>1E-4</v>
      </c>
      <c r="G212" s="80">
        <v>0.21</v>
      </c>
      <c r="H212" s="91">
        <f>F212*E212</f>
        <v>7.1500000000000001E-3</v>
      </c>
      <c r="I212" s="92">
        <f t="shared" si="186"/>
        <v>8.6514999999999995E-3</v>
      </c>
      <c r="J212" s="83"/>
      <c r="K212" s="84">
        <f t="shared" si="187"/>
        <v>0</v>
      </c>
      <c r="L212" s="93">
        <f t="shared" si="188"/>
        <v>0</v>
      </c>
      <c r="M212" s="86" t="str">
        <f t="shared" si="189"/>
        <v>Falta entrar el precio ofertado</v>
      </c>
      <c r="N212" s="86">
        <f t="shared" si="190"/>
        <v>1</v>
      </c>
    </row>
    <row r="213" spans="2:14" x14ac:dyDescent="0.25">
      <c r="B213" s="38" t="s">
        <v>420</v>
      </c>
      <c r="C213" s="31" t="s">
        <v>421</v>
      </c>
      <c r="D213" s="31"/>
      <c r="E213" s="67"/>
      <c r="F213" s="19"/>
      <c r="G213" s="87"/>
      <c r="H213" s="87"/>
      <c r="I213" s="87"/>
      <c r="J213" s="87"/>
      <c r="K213" s="111"/>
      <c r="L213" s="87"/>
      <c r="M213" s="90"/>
      <c r="N213" s="90"/>
    </row>
    <row r="214" spans="2:14" ht="15" x14ac:dyDescent="0.25">
      <c r="B214" s="45" t="s">
        <v>422</v>
      </c>
      <c r="C214" s="35" t="s">
        <v>418</v>
      </c>
      <c r="D214" s="11" t="s">
        <v>275</v>
      </c>
      <c r="E214" s="66">
        <v>44</v>
      </c>
      <c r="F214" s="18">
        <v>1E-4</v>
      </c>
      <c r="G214" s="80">
        <v>0.21</v>
      </c>
      <c r="H214" s="91">
        <f>F214*E214</f>
        <v>4.4000000000000003E-3</v>
      </c>
      <c r="I214" s="92">
        <f t="shared" ref="I214:I215" si="191">H214*(1+G214)</f>
        <v>5.3239999999999997E-3</v>
      </c>
      <c r="J214" s="83"/>
      <c r="K214" s="84">
        <f t="shared" ref="K214:K215" si="192">J214*F214</f>
        <v>0</v>
      </c>
      <c r="L214" s="93">
        <f t="shared" ref="L214:L215" si="193">K214*(1+G214)</f>
        <v>0</v>
      </c>
      <c r="M214" s="86" t="str">
        <f t="shared" ref="M214:M215" si="194">IF(J214&gt;0," ","Falta entrar el precio ofertado")</f>
        <v>Falta entrar el precio ofertado</v>
      </c>
      <c r="N214" s="86">
        <f t="shared" ref="N214:N215" si="195">IF(M214="Falta entrar el precio ofertado",1,0)</f>
        <v>1</v>
      </c>
    </row>
    <row r="215" spans="2:14" ht="15" x14ac:dyDescent="0.25">
      <c r="B215" s="45" t="s">
        <v>440</v>
      </c>
      <c r="C215" s="35" t="s">
        <v>419</v>
      </c>
      <c r="D215" s="11" t="s">
        <v>275</v>
      </c>
      <c r="E215" s="66">
        <v>60.5</v>
      </c>
      <c r="F215" s="18">
        <v>1E-4</v>
      </c>
      <c r="G215" s="80">
        <v>0.21</v>
      </c>
      <c r="H215" s="91">
        <f>F215*E215</f>
        <v>6.0500000000000007E-3</v>
      </c>
      <c r="I215" s="92">
        <f t="shared" si="191"/>
        <v>7.3205000000000006E-3</v>
      </c>
      <c r="J215" s="83"/>
      <c r="K215" s="84">
        <f t="shared" si="192"/>
        <v>0</v>
      </c>
      <c r="L215" s="93">
        <f t="shared" si="193"/>
        <v>0</v>
      </c>
      <c r="M215" s="86" t="str">
        <f t="shared" si="194"/>
        <v>Falta entrar el precio ofertado</v>
      </c>
      <c r="N215" s="86">
        <f t="shared" si="195"/>
        <v>1</v>
      </c>
    </row>
    <row r="216" spans="2:14" x14ac:dyDescent="0.25">
      <c r="B216" s="44" t="s">
        <v>423</v>
      </c>
      <c r="C216" s="37" t="s">
        <v>436</v>
      </c>
      <c r="D216" s="37"/>
      <c r="E216" s="50"/>
      <c r="F216" s="27"/>
      <c r="G216" s="101"/>
      <c r="H216" s="101"/>
      <c r="I216" s="101"/>
      <c r="J216" s="101"/>
      <c r="K216" s="119"/>
      <c r="L216" s="101"/>
      <c r="M216" s="96"/>
      <c r="N216" s="96"/>
    </row>
    <row r="217" spans="2:14" ht="15" x14ac:dyDescent="0.25">
      <c r="B217" s="43" t="s">
        <v>424</v>
      </c>
      <c r="C217" s="9" t="s">
        <v>425</v>
      </c>
      <c r="D217" s="11" t="s">
        <v>275</v>
      </c>
      <c r="E217" s="66">
        <v>9.9</v>
      </c>
      <c r="F217" s="18">
        <v>1E-4</v>
      </c>
      <c r="G217" s="80">
        <v>0.21</v>
      </c>
      <c r="H217" s="91">
        <f>F217*E217</f>
        <v>9.8999999999999999E-4</v>
      </c>
      <c r="I217" s="92">
        <f t="shared" ref="I217:I218" si="196">H217*(1+G217)</f>
        <v>1.1979E-3</v>
      </c>
      <c r="J217" s="83"/>
      <c r="K217" s="84">
        <f t="shared" ref="K217:K218" si="197">J217*F217</f>
        <v>0</v>
      </c>
      <c r="L217" s="93">
        <f t="shared" ref="L217:L218" si="198">K217*(1+G217)</f>
        <v>0</v>
      </c>
      <c r="M217" s="86" t="str">
        <f t="shared" ref="M217:M218" si="199">IF(J217&gt;0," ","Falta entrar el precio ofertado")</f>
        <v>Falta entrar el precio ofertado</v>
      </c>
      <c r="N217" s="86">
        <f t="shared" ref="N217:N218" si="200">IF(M217="Falta entrar el precio ofertado",1,0)</f>
        <v>1</v>
      </c>
    </row>
    <row r="218" spans="2:14" ht="15" x14ac:dyDescent="0.25">
      <c r="B218" s="43" t="s">
        <v>426</v>
      </c>
      <c r="C218" s="9" t="s">
        <v>427</v>
      </c>
      <c r="D218" s="11" t="s">
        <v>275</v>
      </c>
      <c r="E218" s="66">
        <v>15.4</v>
      </c>
      <c r="F218" s="18">
        <v>1E-4</v>
      </c>
      <c r="G218" s="80">
        <v>0.21</v>
      </c>
      <c r="H218" s="91">
        <f>F218*E218</f>
        <v>1.5400000000000001E-3</v>
      </c>
      <c r="I218" s="92">
        <f t="shared" si="196"/>
        <v>1.8634000000000001E-3</v>
      </c>
      <c r="J218" s="83"/>
      <c r="K218" s="84">
        <f t="shared" si="197"/>
        <v>0</v>
      </c>
      <c r="L218" s="93">
        <f t="shared" si="198"/>
        <v>0</v>
      </c>
      <c r="M218" s="86" t="str">
        <f t="shared" si="199"/>
        <v>Falta entrar el precio ofertado</v>
      </c>
      <c r="N218" s="86">
        <f t="shared" si="200"/>
        <v>1</v>
      </c>
    </row>
    <row r="219" spans="2:14" x14ac:dyDescent="0.25">
      <c r="B219" s="44" t="s">
        <v>428</v>
      </c>
      <c r="C219" s="37" t="s">
        <v>429</v>
      </c>
      <c r="D219" s="37"/>
      <c r="E219" s="50"/>
      <c r="F219" s="27"/>
      <c r="G219" s="101"/>
      <c r="H219" s="101"/>
      <c r="I219" s="101"/>
      <c r="J219" s="101"/>
      <c r="K219" s="101"/>
      <c r="L219" s="101"/>
      <c r="M219" s="96"/>
      <c r="N219" s="96"/>
    </row>
    <row r="220" spans="2:14" ht="15" x14ac:dyDescent="0.25">
      <c r="B220" s="43" t="s">
        <v>428</v>
      </c>
      <c r="C220" s="9" t="s">
        <v>438</v>
      </c>
      <c r="D220" s="11" t="s">
        <v>275</v>
      </c>
      <c r="E220" s="66">
        <v>17.600000000000001</v>
      </c>
      <c r="F220" s="18">
        <v>1E-3</v>
      </c>
      <c r="G220" s="80">
        <v>0.21</v>
      </c>
      <c r="H220" s="91">
        <f>F220*E220</f>
        <v>1.7600000000000001E-2</v>
      </c>
      <c r="I220" s="92">
        <f t="shared" ref="I220" si="201">H220*(1+G220)</f>
        <v>2.1295999999999999E-2</v>
      </c>
      <c r="J220" s="83"/>
      <c r="K220" s="84">
        <f t="shared" ref="K220" si="202">J220*F220</f>
        <v>0</v>
      </c>
      <c r="L220" s="93">
        <f t="shared" ref="L220" si="203">K220*(1+G220)</f>
        <v>0</v>
      </c>
      <c r="M220" s="86" t="str">
        <f>IF(J220&gt;0," ","Falta entrar el precio ofertado")</f>
        <v>Falta entrar el precio ofertado</v>
      </c>
      <c r="N220" s="86">
        <f>IF(M220="Falta entrar el precio ofertado",1,0)</f>
        <v>1</v>
      </c>
    </row>
    <row r="221" spans="2:14" x14ac:dyDescent="0.25">
      <c r="B221" s="44" t="s">
        <v>430</v>
      </c>
      <c r="C221" s="37" t="s">
        <v>431</v>
      </c>
      <c r="D221" s="37"/>
      <c r="E221" s="50"/>
      <c r="F221" s="27"/>
      <c r="G221" s="101"/>
      <c r="H221" s="101"/>
      <c r="I221" s="101"/>
      <c r="J221" s="101"/>
      <c r="K221" s="101"/>
      <c r="L221" s="101"/>
      <c r="M221" s="96"/>
      <c r="N221" s="96"/>
    </row>
    <row r="222" spans="2:14" ht="15" x14ac:dyDescent="0.25">
      <c r="B222" s="43" t="s">
        <v>430</v>
      </c>
      <c r="C222" s="1" t="s">
        <v>432</v>
      </c>
      <c r="D222" s="11" t="s">
        <v>21</v>
      </c>
      <c r="E222" s="66">
        <v>30.8</v>
      </c>
      <c r="F222" s="18">
        <v>1E-4</v>
      </c>
      <c r="G222" s="80">
        <v>0.21</v>
      </c>
      <c r="H222" s="91">
        <f>F222*E222</f>
        <v>3.0800000000000003E-3</v>
      </c>
      <c r="I222" s="92">
        <f t="shared" ref="I222" si="204">H222*(1+G222)</f>
        <v>3.7268000000000002E-3</v>
      </c>
      <c r="J222" s="83"/>
      <c r="K222" s="84">
        <f t="shared" ref="K222" si="205">J222*F222</f>
        <v>0</v>
      </c>
      <c r="L222" s="93">
        <f t="shared" ref="L222" si="206">K222*(1+G222)</f>
        <v>0</v>
      </c>
      <c r="M222" s="86" t="str">
        <f>IF(J222&gt;0," ","Falta entrar el precio ofertado")</f>
        <v>Falta entrar el precio ofertado</v>
      </c>
      <c r="N222" s="86">
        <f>IF(M222="Falta entrar el precio ofertado",1,0)</f>
        <v>1</v>
      </c>
    </row>
    <row r="223" spans="2:14" x14ac:dyDescent="0.25">
      <c r="B223" s="44" t="s">
        <v>433</v>
      </c>
      <c r="C223" s="37" t="s">
        <v>434</v>
      </c>
      <c r="D223" s="37"/>
      <c r="E223" s="50"/>
      <c r="F223" s="27"/>
      <c r="G223" s="101"/>
      <c r="H223" s="101"/>
      <c r="I223" s="101"/>
      <c r="J223" s="101"/>
      <c r="K223" s="101"/>
      <c r="L223" s="101"/>
      <c r="M223" s="96"/>
      <c r="N223" s="96"/>
    </row>
    <row r="224" spans="2:14" ht="15" x14ac:dyDescent="0.25">
      <c r="B224" s="43" t="s">
        <v>433</v>
      </c>
      <c r="C224" s="1" t="s">
        <v>435</v>
      </c>
      <c r="D224" s="11" t="s">
        <v>21</v>
      </c>
      <c r="E224" s="66">
        <v>176</v>
      </c>
      <c r="F224" s="18">
        <v>1E-4</v>
      </c>
      <c r="G224" s="80">
        <v>0.21</v>
      </c>
      <c r="H224" s="91">
        <f>F224*E224</f>
        <v>1.7600000000000001E-2</v>
      </c>
      <c r="I224" s="92">
        <f t="shared" ref="I224" si="207">H224*(1+G224)</f>
        <v>2.1295999999999999E-2</v>
      </c>
      <c r="J224" s="83"/>
      <c r="K224" s="84">
        <f>J224*F224</f>
        <v>0</v>
      </c>
      <c r="L224" s="93">
        <f t="shared" ref="L224" si="208">K224*(1+G224)</f>
        <v>0</v>
      </c>
      <c r="M224" s="86" t="str">
        <f>IF(J224&gt;0," ","Falta entrar el precio ofertado")</f>
        <v>Falta entrar el precio ofertado</v>
      </c>
      <c r="N224" s="86">
        <f>IF(M224="Falta entrar el precio ofertado",1,0)</f>
        <v>1</v>
      </c>
    </row>
    <row r="225" spans="3:14" ht="38.25" x14ac:dyDescent="0.25">
      <c r="F225" s="15">
        <f>SUM(F8:F224)</f>
        <v>0.99999999999999845</v>
      </c>
      <c r="J225" s="106" t="s">
        <v>441</v>
      </c>
      <c r="K225" s="108">
        <f>SUM(K8:K224)</f>
        <v>0</v>
      </c>
      <c r="L225" s="109"/>
      <c r="M225" s="107" t="s">
        <v>442</v>
      </c>
      <c r="N225" s="110">
        <f>SUM(N8:N224)</f>
        <v>159</v>
      </c>
    </row>
    <row r="227" spans="3:14" x14ac:dyDescent="0.25">
      <c r="E227" s="104"/>
    </row>
    <row r="229" spans="3:14" ht="15" x14ac:dyDescent="0.25">
      <c r="C229" s="51"/>
    </row>
    <row r="230" spans="3:14" ht="15" x14ac:dyDescent="0.25">
      <c r="C230" s="51"/>
    </row>
    <row r="231" spans="3:14" ht="15" x14ac:dyDescent="0.25">
      <c r="C231" s="51"/>
    </row>
    <row r="232" spans="3:14" ht="15" x14ac:dyDescent="0.25">
      <c r="C232" s="51"/>
    </row>
    <row r="233" spans="3:14" ht="15" x14ac:dyDescent="0.25">
      <c r="C233" s="51"/>
    </row>
  </sheetData>
  <sheetProtection algorithmName="SHA-512" hashValue="sPSFamMUgRBtadrxQ2nSJI+eOCNkbaN5w0BV20xLQHulax8Sw8KJprxwNu9nLsVC4g07ZYAYy4+Ub5sI9b4tnA==" saltValue="rfjV2Q53BMEfGx+hiW18DA==" spinCount="100000" sheet="1" objects="1" scenarios="1"/>
  <autoFilter ref="B4:N4" xr:uid="{7EDEC8BF-FD20-435B-BE10-D9B070A156E4}"/>
  <phoneticPr fontId="5" type="noConversion"/>
  <dataValidations count="1">
    <dataValidation type="custom" allowBlank="1" showInputMessage="1" showErrorMessage="1" errorTitle="ERROR" error="El precio ofertado debe ser mayor que cero y no superar el precio máximo" promptTitle="ENTRADA OBLIGATORIA" prompt="El precio ofertado debe ser mayor que cero y no superar el precio máximo" sqref="J8 J60:J67 J28:J29 J56:J58 J177 J169:J170 J166:J167 J172:J175 J70 J179 J85:J86 J131:J134 J10:J14 J17:J20 J22:J26 J31:J52 J54 J81:J82 J73:J74 J76 J79 J162:J163 J89 J91:J95 J97:J100 J102:J107 J109:J110 J113:J120 J122:J125 J127:J129 J137:J145 J147:J152 J154 J156 J158:J160 J182:J184 J186:J193 J195:J200 J203 J205:J206 J208 J211:J212 J214:J215 J217:J218 J220 J222 J224" xr:uid="{FE26D125-8DD0-4809-AD30-AADD4E14290A}">
      <formula1>AND(J8&gt;0,J8&lt;=E8)</formula1>
    </dataValidation>
  </dataValidations>
  <pageMargins left="0.7" right="0.7" top="0.75" bottom="0.75" header="0.3" footer="0.3"/>
  <pageSetup paperSize="9" scale="3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d72584-4328-4445-8886-ba213111c1de" xsi:nil="true"/>
    <lcf76f155ced4ddcb4097134ff3c332f xmlns="aab252e1-00b5-4dd9-b18d-485f64756b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62855EA6060F241947E82E070613460" ma:contentTypeVersion="14" ma:contentTypeDescription="Crear nuevo documento." ma:contentTypeScope="" ma:versionID="d617d5586484112b58a5e68081f1c686">
  <xsd:schema xmlns:xsd="http://www.w3.org/2001/XMLSchema" xmlns:xs="http://www.w3.org/2001/XMLSchema" xmlns:p="http://schemas.microsoft.com/office/2006/metadata/properties" xmlns:ns2="aab252e1-00b5-4dd9-b18d-485f64756bd2" xmlns:ns3="62d72584-4328-4445-8886-ba213111c1de" targetNamespace="http://schemas.microsoft.com/office/2006/metadata/properties" ma:root="true" ma:fieldsID="4281f883c9670942a3b760cc7cbb1614" ns2:_="" ns3:_="">
    <xsd:import namespace="aab252e1-00b5-4dd9-b18d-485f64756bd2"/>
    <xsd:import namespace="62d72584-4328-4445-8886-ba213111c1d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252e1-00b5-4dd9-b18d-485f64756bd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24868a67-a5f4-4c69-9946-6154e83233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72584-4328-4445-8886-ba213111c1de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167bd94-ec85-45f7-b2c0-222077c8ebe0}" ma:internalName="TaxCatchAll" ma:showField="CatchAllData" ma:web="62d72584-4328-4445-8886-ba213111c1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012D38-5B98-4661-8E55-C4A182902F2D}">
  <ds:schemaRefs>
    <ds:schemaRef ds:uri="http://schemas.microsoft.com/office/2006/metadata/properties"/>
    <ds:schemaRef ds:uri="http://schemas.microsoft.com/office/infopath/2007/PartnerControls"/>
    <ds:schemaRef ds:uri="62d72584-4328-4445-8886-ba213111c1de"/>
    <ds:schemaRef ds:uri="aab252e1-00b5-4dd9-b18d-485f64756bd2"/>
  </ds:schemaRefs>
</ds:datastoreItem>
</file>

<file path=customXml/itemProps2.xml><?xml version="1.0" encoding="utf-8"?>
<ds:datastoreItem xmlns:ds="http://schemas.openxmlformats.org/officeDocument/2006/customXml" ds:itemID="{67321632-EC2C-4FDF-9D87-7F0826B965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4E2FA0-8E9C-405E-B5A8-680F662C8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252e1-00b5-4dd9-b18d-485f64756bd2"/>
    <ds:schemaRef ds:uri="62d72584-4328-4445-8886-ba213111c1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Lote2 - ANEXO 2 precios unitari</vt:lpstr>
      <vt:lpstr>'Lote2 - ANEXO 2 precios unitari'!Área_de_impresión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Isabel Luquin Maroto</cp:lastModifiedBy>
  <cp:revision/>
  <cp:lastPrinted>2025-09-02T08:46:40Z</cp:lastPrinted>
  <dcterms:created xsi:type="dcterms:W3CDTF">2024-07-23T10:36:58Z</dcterms:created>
  <dcterms:modified xsi:type="dcterms:W3CDTF">2025-09-02T08:47:00Z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0x010100562855EA6060F241947E82E070613460</vt:lpwstr>
  </property>
  <property fmtid="{D5CDD505-2E9C-101B-9397-08002B2CF9AE}" pid="3" name="MediaServiceImageTags">
    <vt:lpwstr/>
  </property>
</Properties>
</file>