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3217\"/>
    </mc:Choice>
  </mc:AlternateContent>
  <xr:revisionPtr revIDLastSave="0" documentId="8_{DFE93C35-5368-45B6-88FA-4C14752ABA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JO_2" sheetId="6" r:id="rId1"/>
  </sheets>
  <definedNames>
    <definedName name="_xlnm._FilterDatabase" localSheetId="0" hidden="1">ANEJO_2!$B$4:$N$4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7" i="6" l="1"/>
  <c r="K8" i="6" l="1"/>
  <c r="K9" i="6"/>
  <c r="K11" i="6"/>
  <c r="K12" i="6"/>
  <c r="K14" i="6"/>
  <c r="K15" i="6"/>
  <c r="K16" i="6"/>
  <c r="K17" i="6"/>
  <c r="L17" i="6" s="1"/>
  <c r="K18" i="6"/>
  <c r="K20" i="6"/>
  <c r="K21" i="6"/>
  <c r="K22" i="6"/>
  <c r="K23" i="6"/>
  <c r="K24" i="6"/>
  <c r="K26" i="6"/>
  <c r="K27" i="6"/>
  <c r="K28" i="6"/>
  <c r="K29" i="6"/>
  <c r="L29" i="6" s="1"/>
  <c r="K30" i="6"/>
  <c r="K32" i="6"/>
  <c r="L32" i="6" s="1"/>
  <c r="K33" i="6"/>
  <c r="K34" i="6"/>
  <c r="K35" i="6"/>
  <c r="K36" i="6"/>
  <c r="K38" i="6"/>
  <c r="K39" i="6"/>
  <c r="L39" i="6" s="1"/>
  <c r="K40" i="6"/>
  <c r="K41" i="6"/>
  <c r="K42" i="6"/>
  <c r="K43" i="6"/>
  <c r="L43" i="6" s="1"/>
  <c r="K44" i="6"/>
  <c r="K45" i="6"/>
  <c r="L45" i="6" s="1"/>
  <c r="K46" i="6"/>
  <c r="L46" i="6" s="1"/>
  <c r="L47" i="6"/>
  <c r="K49" i="6"/>
  <c r="L49" i="6" s="1"/>
  <c r="K50" i="6"/>
  <c r="K51" i="6"/>
  <c r="K52" i="6"/>
  <c r="K53" i="6"/>
  <c r="K54" i="6"/>
  <c r="L54" i="6" s="1"/>
  <c r="K55" i="6"/>
  <c r="K56" i="6"/>
  <c r="K58" i="6"/>
  <c r="K59" i="6"/>
  <c r="K60" i="6"/>
  <c r="K61" i="6"/>
  <c r="K62" i="6"/>
  <c r="K63" i="6"/>
  <c r="K64" i="6"/>
  <c r="K65" i="6"/>
  <c r="L65" i="6" s="1"/>
  <c r="K66" i="6"/>
  <c r="K67" i="6"/>
  <c r="K68" i="6"/>
  <c r="K71" i="6"/>
  <c r="K72" i="6"/>
  <c r="K73" i="6"/>
  <c r="L73" i="6" s="1"/>
  <c r="K74" i="6"/>
  <c r="K75" i="6"/>
  <c r="K76" i="6"/>
  <c r="L76" i="6" s="1"/>
  <c r="K77" i="6"/>
  <c r="K78" i="6"/>
  <c r="K79" i="6"/>
  <c r="K81" i="6"/>
  <c r="K82" i="6"/>
  <c r="L82" i="6" s="1"/>
  <c r="K83" i="6"/>
  <c r="K85" i="6"/>
  <c r="K86" i="6"/>
  <c r="L86" i="6" s="1"/>
  <c r="K87" i="6"/>
  <c r="L87" i="6" s="1"/>
  <c r="K89" i="6"/>
  <c r="K90" i="6"/>
  <c r="K91" i="6"/>
  <c r="K93" i="6"/>
  <c r="K94" i="6"/>
  <c r="K96" i="6"/>
  <c r="L96" i="6" s="1"/>
  <c r="K97" i="6"/>
  <c r="K98" i="6"/>
  <c r="L98" i="6" s="1"/>
  <c r="K99" i="6"/>
  <c r="K100" i="6"/>
  <c r="K101" i="6"/>
  <c r="K102" i="6"/>
  <c r="L102" i="6" s="1"/>
  <c r="K103" i="6"/>
  <c r="K104" i="6"/>
  <c r="L104" i="6" s="1"/>
  <c r="K105" i="6"/>
  <c r="L105" i="6" s="1"/>
  <c r="K106" i="6"/>
  <c r="L106" i="6" s="1"/>
  <c r="K107" i="6"/>
  <c r="K108" i="6"/>
  <c r="K109" i="6"/>
  <c r="K111" i="6"/>
  <c r="L111" i="6" s="1"/>
  <c r="K112" i="6"/>
  <c r="K113" i="6"/>
  <c r="L113" i="6" s="1"/>
  <c r="K115" i="6"/>
  <c r="K116" i="6"/>
  <c r="L116" i="6" s="1"/>
  <c r="K117" i="6"/>
  <c r="K118" i="6"/>
  <c r="K120" i="6"/>
  <c r="K121" i="6"/>
  <c r="L121" i="6" s="1"/>
  <c r="K122" i="6"/>
  <c r="K123" i="6"/>
  <c r="K126" i="6"/>
  <c r="L126" i="6" s="1"/>
  <c r="K127" i="6"/>
  <c r="L127" i="6" s="1"/>
  <c r="K128" i="6"/>
  <c r="K129" i="6"/>
  <c r="K130" i="6"/>
  <c r="K132" i="6"/>
  <c r="K133" i="6"/>
  <c r="K134" i="6"/>
  <c r="L134" i="6" s="1"/>
  <c r="K135" i="6"/>
  <c r="L135" i="6" s="1"/>
  <c r="K136" i="6"/>
  <c r="L136" i="6" s="1"/>
  <c r="K139" i="6"/>
  <c r="K140" i="6"/>
  <c r="K141" i="6"/>
  <c r="K142" i="6"/>
  <c r="L142" i="6" s="1"/>
  <c r="K143" i="6"/>
  <c r="K144" i="6"/>
  <c r="L144" i="6" s="1"/>
  <c r="K145" i="6"/>
  <c r="L145" i="6" s="1"/>
  <c r="K146" i="6"/>
  <c r="L146" i="6" s="1"/>
  <c r="K147" i="6"/>
  <c r="K148" i="6"/>
  <c r="K149" i="6"/>
  <c r="K150" i="6"/>
  <c r="L150" i="6" s="1"/>
  <c r="K151" i="6"/>
  <c r="K153" i="6"/>
  <c r="L153" i="6" s="1"/>
  <c r="K154" i="6"/>
  <c r="L154" i="6" s="1"/>
  <c r="K156" i="6"/>
  <c r="K158" i="6"/>
  <c r="K159" i="6"/>
  <c r="K161" i="6"/>
  <c r="K162" i="6"/>
  <c r="L162" i="6" s="1"/>
  <c r="K163" i="6"/>
  <c r="K166" i="6"/>
  <c r="K167" i="6"/>
  <c r="L167" i="6" s="1"/>
  <c r="K168" i="6"/>
  <c r="L168" i="6" s="1"/>
  <c r="K169" i="6"/>
  <c r="K170" i="6"/>
  <c r="K171" i="6"/>
  <c r="K172" i="6"/>
  <c r="K173" i="6"/>
  <c r="K174" i="6"/>
  <c r="L174" i="6" s="1"/>
  <c r="K177" i="6"/>
  <c r="K178" i="6"/>
  <c r="K179" i="6"/>
  <c r="K180" i="6"/>
  <c r="K181" i="6"/>
  <c r="K182" i="6"/>
  <c r="L182" i="6" s="1"/>
  <c r="K183" i="6"/>
  <c r="K184" i="6"/>
  <c r="K186" i="6"/>
  <c r="L186" i="6" s="1"/>
  <c r="K187" i="6"/>
  <c r="K190" i="6"/>
  <c r="K191" i="6"/>
  <c r="K192" i="6"/>
  <c r="K193" i="6"/>
  <c r="M27" i="6"/>
  <c r="N27" i="6" s="1"/>
  <c r="M35" i="6"/>
  <c r="N35" i="6" s="1"/>
  <c r="L51" i="6"/>
  <c r="M59" i="6"/>
  <c r="N59" i="6" s="1"/>
  <c r="M67" i="6"/>
  <c r="N67" i="6" s="1"/>
  <c r="M75" i="6"/>
  <c r="N75" i="6" s="1"/>
  <c r="M83" i="6"/>
  <c r="N83" i="6" s="1"/>
  <c r="M91" i="6"/>
  <c r="N91" i="6" s="1"/>
  <c r="M99" i="6"/>
  <c r="N99" i="6" s="1"/>
  <c r="M107" i="6"/>
  <c r="N107" i="6" s="1"/>
  <c r="M115" i="6"/>
  <c r="N115" i="6" s="1"/>
  <c r="M123" i="6"/>
  <c r="N123" i="6" s="1"/>
  <c r="M139" i="6"/>
  <c r="N139" i="6" s="1"/>
  <c r="M147" i="6"/>
  <c r="N147" i="6" s="1"/>
  <c r="M163" i="6"/>
  <c r="N163" i="6" s="1"/>
  <c r="L169" i="6"/>
  <c r="M171" i="6"/>
  <c r="N171" i="6" s="1"/>
  <c r="M179" i="6"/>
  <c r="N179" i="6" s="1"/>
  <c r="L181" i="6"/>
  <c r="M183" i="6"/>
  <c r="N183" i="6" s="1"/>
  <c r="M187" i="6"/>
  <c r="N187" i="6" s="1"/>
  <c r="L191" i="6"/>
  <c r="M192" i="6"/>
  <c r="N192" i="6" s="1"/>
  <c r="L193" i="6"/>
  <c r="L11" i="6"/>
  <c r="M193" i="6"/>
  <c r="N193" i="6" s="1"/>
  <c r="H193" i="6"/>
  <c r="I193" i="6" s="1"/>
  <c r="L192" i="6"/>
  <c r="H192" i="6"/>
  <c r="I192" i="6" s="1"/>
  <c r="M191" i="6"/>
  <c r="N191" i="6" s="1"/>
  <c r="H191" i="6"/>
  <c r="I191" i="6" s="1"/>
  <c r="M190" i="6"/>
  <c r="N190" i="6" s="1"/>
  <c r="L190" i="6"/>
  <c r="H190" i="6"/>
  <c r="I190" i="6" s="1"/>
  <c r="H187" i="6"/>
  <c r="I187" i="6" s="1"/>
  <c r="M186" i="6"/>
  <c r="N186" i="6" s="1"/>
  <c r="H186" i="6"/>
  <c r="I186" i="6" s="1"/>
  <c r="M184" i="6"/>
  <c r="N184" i="6" s="1"/>
  <c r="L184" i="6"/>
  <c r="H184" i="6"/>
  <c r="I184" i="6" s="1"/>
  <c r="L183" i="6"/>
  <c r="H183" i="6"/>
  <c r="I183" i="6" s="1"/>
  <c r="M182" i="6"/>
  <c r="N182" i="6" s="1"/>
  <c r="H182" i="6"/>
  <c r="I182" i="6" s="1"/>
  <c r="M181" i="6"/>
  <c r="N181" i="6" s="1"/>
  <c r="H181" i="6"/>
  <c r="I181" i="6" s="1"/>
  <c r="M180" i="6"/>
  <c r="N180" i="6" s="1"/>
  <c r="L180" i="6"/>
  <c r="H180" i="6"/>
  <c r="I180" i="6" s="1"/>
  <c r="H179" i="6"/>
  <c r="I179" i="6" s="1"/>
  <c r="M178" i="6"/>
  <c r="N178" i="6" s="1"/>
  <c r="L178" i="6"/>
  <c r="H178" i="6"/>
  <c r="I178" i="6" s="1"/>
  <c r="M177" i="6"/>
  <c r="N177" i="6" s="1"/>
  <c r="L177" i="6"/>
  <c r="H177" i="6"/>
  <c r="I177" i="6" s="1"/>
  <c r="M174" i="6"/>
  <c r="N174" i="6" s="1"/>
  <c r="H174" i="6"/>
  <c r="I174" i="6" s="1"/>
  <c r="M173" i="6"/>
  <c r="N173" i="6" s="1"/>
  <c r="L173" i="6"/>
  <c r="H173" i="6"/>
  <c r="I173" i="6" s="1"/>
  <c r="M172" i="6"/>
  <c r="N172" i="6" s="1"/>
  <c r="L172" i="6"/>
  <c r="H172" i="6"/>
  <c r="I172" i="6" s="1"/>
  <c r="H171" i="6"/>
  <c r="I171" i="6" s="1"/>
  <c r="M170" i="6"/>
  <c r="N170" i="6" s="1"/>
  <c r="L170" i="6"/>
  <c r="H170" i="6"/>
  <c r="I170" i="6" s="1"/>
  <c r="M169" i="6"/>
  <c r="N169" i="6" s="1"/>
  <c r="H169" i="6"/>
  <c r="I169" i="6" s="1"/>
  <c r="M168" i="6"/>
  <c r="N168" i="6" s="1"/>
  <c r="H168" i="6"/>
  <c r="I168" i="6" s="1"/>
  <c r="M167" i="6"/>
  <c r="N167" i="6" s="1"/>
  <c r="H167" i="6"/>
  <c r="I167" i="6" s="1"/>
  <c r="M166" i="6"/>
  <c r="N166" i="6" s="1"/>
  <c r="L166" i="6"/>
  <c r="H166" i="6"/>
  <c r="I166" i="6" s="1"/>
  <c r="H163" i="6"/>
  <c r="I163" i="6" s="1"/>
  <c r="M162" i="6"/>
  <c r="N162" i="6" s="1"/>
  <c r="H162" i="6"/>
  <c r="I162" i="6" s="1"/>
  <c r="M161" i="6"/>
  <c r="N161" i="6" s="1"/>
  <c r="L161" i="6"/>
  <c r="H161" i="6"/>
  <c r="I161" i="6" s="1"/>
  <c r="M159" i="6"/>
  <c r="N159" i="6" s="1"/>
  <c r="L159" i="6"/>
  <c r="H159" i="6"/>
  <c r="I159" i="6" s="1"/>
  <c r="M158" i="6"/>
  <c r="N158" i="6" s="1"/>
  <c r="L158" i="6"/>
  <c r="H158" i="6"/>
  <c r="I158" i="6" s="1"/>
  <c r="M156" i="6"/>
  <c r="N156" i="6" s="1"/>
  <c r="L156" i="6"/>
  <c r="H156" i="6"/>
  <c r="I156" i="6" s="1"/>
  <c r="M154" i="6"/>
  <c r="N154" i="6" s="1"/>
  <c r="H154" i="6"/>
  <c r="I154" i="6" s="1"/>
  <c r="M153" i="6"/>
  <c r="N153" i="6" s="1"/>
  <c r="H153" i="6"/>
  <c r="I153" i="6" s="1"/>
  <c r="M151" i="6"/>
  <c r="N151" i="6" s="1"/>
  <c r="L151" i="6"/>
  <c r="H151" i="6"/>
  <c r="I151" i="6" s="1"/>
  <c r="M150" i="6"/>
  <c r="N150" i="6" s="1"/>
  <c r="H150" i="6"/>
  <c r="I150" i="6" s="1"/>
  <c r="M149" i="6"/>
  <c r="N149" i="6" s="1"/>
  <c r="L149" i="6"/>
  <c r="H149" i="6"/>
  <c r="I149" i="6" s="1"/>
  <c r="M148" i="6"/>
  <c r="N148" i="6" s="1"/>
  <c r="L148" i="6"/>
  <c r="H148" i="6"/>
  <c r="I148" i="6" s="1"/>
  <c r="H147" i="6"/>
  <c r="I147" i="6" s="1"/>
  <c r="M146" i="6"/>
  <c r="N146" i="6" s="1"/>
  <c r="H146" i="6"/>
  <c r="I146" i="6" s="1"/>
  <c r="M145" i="6"/>
  <c r="N145" i="6" s="1"/>
  <c r="H145" i="6"/>
  <c r="I145" i="6" s="1"/>
  <c r="M144" i="6"/>
  <c r="N144" i="6" s="1"/>
  <c r="H144" i="6"/>
  <c r="I144" i="6" s="1"/>
  <c r="M143" i="6"/>
  <c r="N143" i="6" s="1"/>
  <c r="L143" i="6"/>
  <c r="H143" i="6"/>
  <c r="I143" i="6" s="1"/>
  <c r="M142" i="6"/>
  <c r="N142" i="6" s="1"/>
  <c r="H142" i="6"/>
  <c r="I142" i="6" s="1"/>
  <c r="M141" i="6"/>
  <c r="N141" i="6" s="1"/>
  <c r="L141" i="6"/>
  <c r="H141" i="6"/>
  <c r="I141" i="6" s="1"/>
  <c r="M140" i="6"/>
  <c r="N140" i="6" s="1"/>
  <c r="L140" i="6"/>
  <c r="H140" i="6"/>
  <c r="I140" i="6" s="1"/>
  <c r="H139" i="6"/>
  <c r="I139" i="6" s="1"/>
  <c r="M136" i="6"/>
  <c r="N136" i="6" s="1"/>
  <c r="H136" i="6"/>
  <c r="I136" i="6" s="1"/>
  <c r="M135" i="6"/>
  <c r="N135" i="6" s="1"/>
  <c r="H135" i="6"/>
  <c r="I135" i="6" s="1"/>
  <c r="M134" i="6"/>
  <c r="N134" i="6" s="1"/>
  <c r="H134" i="6"/>
  <c r="I134" i="6" s="1"/>
  <c r="M133" i="6"/>
  <c r="N133" i="6" s="1"/>
  <c r="L133" i="6"/>
  <c r="H133" i="6"/>
  <c r="I133" i="6" s="1"/>
  <c r="M132" i="6"/>
  <c r="N132" i="6" s="1"/>
  <c r="L132" i="6"/>
  <c r="H132" i="6"/>
  <c r="I132" i="6" s="1"/>
  <c r="M130" i="6"/>
  <c r="N130" i="6" s="1"/>
  <c r="L130" i="6"/>
  <c r="H130" i="6"/>
  <c r="I130" i="6" s="1"/>
  <c r="M129" i="6"/>
  <c r="N129" i="6" s="1"/>
  <c r="L129" i="6"/>
  <c r="H129" i="6"/>
  <c r="I129" i="6" s="1"/>
  <c r="M128" i="6"/>
  <c r="N128" i="6" s="1"/>
  <c r="L128" i="6"/>
  <c r="H128" i="6"/>
  <c r="I128" i="6" s="1"/>
  <c r="M127" i="6"/>
  <c r="N127" i="6" s="1"/>
  <c r="H127" i="6"/>
  <c r="I127" i="6" s="1"/>
  <c r="M126" i="6"/>
  <c r="N126" i="6" s="1"/>
  <c r="H126" i="6"/>
  <c r="I126" i="6" s="1"/>
  <c r="H123" i="6"/>
  <c r="I123" i="6" s="1"/>
  <c r="M122" i="6"/>
  <c r="N122" i="6" s="1"/>
  <c r="L122" i="6"/>
  <c r="H122" i="6"/>
  <c r="I122" i="6" s="1"/>
  <c r="M121" i="6"/>
  <c r="N121" i="6" s="1"/>
  <c r="H121" i="6"/>
  <c r="I121" i="6" s="1"/>
  <c r="M120" i="6"/>
  <c r="N120" i="6" s="1"/>
  <c r="L120" i="6"/>
  <c r="H120" i="6"/>
  <c r="I120" i="6" s="1"/>
  <c r="M118" i="6"/>
  <c r="N118" i="6" s="1"/>
  <c r="L118" i="6"/>
  <c r="H118" i="6"/>
  <c r="I118" i="6" s="1"/>
  <c r="M117" i="6"/>
  <c r="N117" i="6" s="1"/>
  <c r="L117" i="6"/>
  <c r="H117" i="6"/>
  <c r="I117" i="6" s="1"/>
  <c r="M116" i="6"/>
  <c r="N116" i="6" s="1"/>
  <c r="H116" i="6"/>
  <c r="I116" i="6" s="1"/>
  <c r="H115" i="6"/>
  <c r="I115" i="6" s="1"/>
  <c r="M113" i="6"/>
  <c r="N113" i="6" s="1"/>
  <c r="H113" i="6"/>
  <c r="I113" i="6" s="1"/>
  <c r="M112" i="6"/>
  <c r="N112" i="6" s="1"/>
  <c r="L112" i="6"/>
  <c r="H112" i="6"/>
  <c r="I112" i="6" s="1"/>
  <c r="M111" i="6"/>
  <c r="N111" i="6" s="1"/>
  <c r="H111" i="6"/>
  <c r="I111" i="6" s="1"/>
  <c r="M109" i="6"/>
  <c r="N109" i="6" s="1"/>
  <c r="L109" i="6"/>
  <c r="H109" i="6"/>
  <c r="I109" i="6" s="1"/>
  <c r="M108" i="6"/>
  <c r="N108" i="6" s="1"/>
  <c r="L108" i="6"/>
  <c r="H108" i="6"/>
  <c r="I108" i="6" s="1"/>
  <c r="H107" i="6"/>
  <c r="I107" i="6" s="1"/>
  <c r="M106" i="6"/>
  <c r="N106" i="6" s="1"/>
  <c r="H106" i="6"/>
  <c r="I106" i="6" s="1"/>
  <c r="M105" i="6"/>
  <c r="N105" i="6" s="1"/>
  <c r="H105" i="6"/>
  <c r="I105" i="6" s="1"/>
  <c r="M104" i="6"/>
  <c r="N104" i="6" s="1"/>
  <c r="H104" i="6"/>
  <c r="I104" i="6" s="1"/>
  <c r="M103" i="6"/>
  <c r="N103" i="6" s="1"/>
  <c r="L103" i="6"/>
  <c r="H103" i="6"/>
  <c r="I103" i="6" s="1"/>
  <c r="M102" i="6"/>
  <c r="N102" i="6" s="1"/>
  <c r="H102" i="6"/>
  <c r="I102" i="6" s="1"/>
  <c r="M101" i="6"/>
  <c r="N101" i="6" s="1"/>
  <c r="L101" i="6"/>
  <c r="H101" i="6"/>
  <c r="I101" i="6" s="1"/>
  <c r="M100" i="6"/>
  <c r="N100" i="6" s="1"/>
  <c r="L100" i="6"/>
  <c r="H100" i="6"/>
  <c r="I100" i="6" s="1"/>
  <c r="H99" i="6"/>
  <c r="I99" i="6" s="1"/>
  <c r="M98" i="6"/>
  <c r="N98" i="6" s="1"/>
  <c r="H98" i="6"/>
  <c r="I98" i="6" s="1"/>
  <c r="M97" i="6"/>
  <c r="N97" i="6" s="1"/>
  <c r="L97" i="6"/>
  <c r="H97" i="6"/>
  <c r="I97" i="6" s="1"/>
  <c r="M96" i="6"/>
  <c r="N96" i="6" s="1"/>
  <c r="H96" i="6"/>
  <c r="I96" i="6" s="1"/>
  <c r="M94" i="6"/>
  <c r="N94" i="6" s="1"/>
  <c r="L94" i="6"/>
  <c r="H94" i="6"/>
  <c r="I94" i="6" s="1"/>
  <c r="M93" i="6"/>
  <c r="N93" i="6" s="1"/>
  <c r="L93" i="6"/>
  <c r="H93" i="6"/>
  <c r="I93" i="6" s="1"/>
  <c r="H91" i="6"/>
  <c r="I91" i="6" s="1"/>
  <c r="M90" i="6"/>
  <c r="N90" i="6" s="1"/>
  <c r="L90" i="6"/>
  <c r="H90" i="6"/>
  <c r="I90" i="6" s="1"/>
  <c r="M89" i="6"/>
  <c r="N89" i="6" s="1"/>
  <c r="L89" i="6"/>
  <c r="H89" i="6"/>
  <c r="I89" i="6" s="1"/>
  <c r="M87" i="6"/>
  <c r="N87" i="6" s="1"/>
  <c r="H87" i="6"/>
  <c r="I87" i="6" s="1"/>
  <c r="M86" i="6"/>
  <c r="N86" i="6" s="1"/>
  <c r="H86" i="6"/>
  <c r="I86" i="6" s="1"/>
  <c r="M85" i="6"/>
  <c r="N85" i="6" s="1"/>
  <c r="L85" i="6"/>
  <c r="H85" i="6"/>
  <c r="I85" i="6" s="1"/>
  <c r="H83" i="6"/>
  <c r="I83" i="6" s="1"/>
  <c r="M82" i="6"/>
  <c r="N82" i="6" s="1"/>
  <c r="H82" i="6"/>
  <c r="I82" i="6" s="1"/>
  <c r="M81" i="6"/>
  <c r="N81" i="6" s="1"/>
  <c r="L81" i="6"/>
  <c r="H81" i="6"/>
  <c r="I81" i="6" s="1"/>
  <c r="M79" i="6"/>
  <c r="N79" i="6" s="1"/>
  <c r="L79" i="6"/>
  <c r="H79" i="6"/>
  <c r="I79" i="6" s="1"/>
  <c r="M78" i="6"/>
  <c r="N78" i="6" s="1"/>
  <c r="L78" i="6"/>
  <c r="H78" i="6"/>
  <c r="I78" i="6" s="1"/>
  <c r="M77" i="6"/>
  <c r="N77" i="6" s="1"/>
  <c r="L77" i="6"/>
  <c r="H77" i="6"/>
  <c r="I77" i="6" s="1"/>
  <c r="M76" i="6"/>
  <c r="N76" i="6" s="1"/>
  <c r="H76" i="6"/>
  <c r="I76" i="6" s="1"/>
  <c r="H75" i="6"/>
  <c r="I75" i="6" s="1"/>
  <c r="M74" i="6"/>
  <c r="N74" i="6" s="1"/>
  <c r="L74" i="6"/>
  <c r="H74" i="6"/>
  <c r="I74" i="6" s="1"/>
  <c r="M73" i="6"/>
  <c r="N73" i="6" s="1"/>
  <c r="H73" i="6"/>
  <c r="I73" i="6" s="1"/>
  <c r="M72" i="6"/>
  <c r="N72" i="6" s="1"/>
  <c r="L72" i="6"/>
  <c r="H72" i="6"/>
  <c r="I72" i="6" s="1"/>
  <c r="M71" i="6"/>
  <c r="N71" i="6" s="1"/>
  <c r="L71" i="6"/>
  <c r="H71" i="6"/>
  <c r="I71" i="6" s="1"/>
  <c r="M68" i="6"/>
  <c r="N68" i="6" s="1"/>
  <c r="L68" i="6"/>
  <c r="H68" i="6"/>
  <c r="I68" i="6" s="1"/>
  <c r="H67" i="6"/>
  <c r="I67" i="6" s="1"/>
  <c r="M66" i="6"/>
  <c r="N66" i="6" s="1"/>
  <c r="L66" i="6"/>
  <c r="H66" i="6"/>
  <c r="I66" i="6" s="1"/>
  <c r="M65" i="6"/>
  <c r="N65" i="6" s="1"/>
  <c r="H65" i="6"/>
  <c r="I65" i="6" s="1"/>
  <c r="M64" i="6"/>
  <c r="N64" i="6" s="1"/>
  <c r="L64" i="6"/>
  <c r="H64" i="6"/>
  <c r="I64" i="6" s="1"/>
  <c r="M63" i="6"/>
  <c r="N63" i="6" s="1"/>
  <c r="L63" i="6"/>
  <c r="H63" i="6"/>
  <c r="I63" i="6" s="1"/>
  <c r="M62" i="6"/>
  <c r="N62" i="6" s="1"/>
  <c r="L62" i="6"/>
  <c r="H62" i="6"/>
  <c r="I62" i="6" s="1"/>
  <c r="M61" i="6"/>
  <c r="N61" i="6" s="1"/>
  <c r="L61" i="6"/>
  <c r="H61" i="6"/>
  <c r="I61" i="6" s="1"/>
  <c r="M60" i="6"/>
  <c r="N60" i="6" s="1"/>
  <c r="L60" i="6"/>
  <c r="H60" i="6"/>
  <c r="I60" i="6" s="1"/>
  <c r="H59" i="6"/>
  <c r="I59" i="6" s="1"/>
  <c r="M58" i="6"/>
  <c r="N58" i="6" s="1"/>
  <c r="L58" i="6"/>
  <c r="H58" i="6"/>
  <c r="I58" i="6" s="1"/>
  <c r="M56" i="6"/>
  <c r="N56" i="6" s="1"/>
  <c r="L56" i="6"/>
  <c r="H56" i="6"/>
  <c r="I56" i="6" s="1"/>
  <c r="M55" i="6"/>
  <c r="N55" i="6" s="1"/>
  <c r="L55" i="6"/>
  <c r="H55" i="6"/>
  <c r="I55" i="6" s="1"/>
  <c r="M54" i="6"/>
  <c r="N54" i="6" s="1"/>
  <c r="H54" i="6"/>
  <c r="I54" i="6" s="1"/>
  <c r="M53" i="6"/>
  <c r="N53" i="6" s="1"/>
  <c r="L53" i="6"/>
  <c r="H53" i="6"/>
  <c r="I53" i="6" s="1"/>
  <c r="M52" i="6"/>
  <c r="N52" i="6" s="1"/>
  <c r="L52" i="6"/>
  <c r="H52" i="6"/>
  <c r="I52" i="6" s="1"/>
  <c r="H51" i="6"/>
  <c r="I51" i="6" s="1"/>
  <c r="M50" i="6"/>
  <c r="N50" i="6" s="1"/>
  <c r="L50" i="6"/>
  <c r="H50" i="6"/>
  <c r="I50" i="6" s="1"/>
  <c r="M49" i="6"/>
  <c r="N49" i="6" s="1"/>
  <c r="H49" i="6"/>
  <c r="I49" i="6" s="1"/>
  <c r="M47" i="6"/>
  <c r="N47" i="6" s="1"/>
  <c r="H47" i="6"/>
  <c r="I47" i="6" s="1"/>
  <c r="M46" i="6"/>
  <c r="N46" i="6" s="1"/>
  <c r="H46" i="6"/>
  <c r="I46" i="6" s="1"/>
  <c r="M45" i="6"/>
  <c r="N45" i="6" s="1"/>
  <c r="H45" i="6"/>
  <c r="I45" i="6" s="1"/>
  <c r="M44" i="6"/>
  <c r="N44" i="6" s="1"/>
  <c r="L44" i="6"/>
  <c r="M43" i="6"/>
  <c r="N43" i="6" s="1"/>
  <c r="H43" i="6"/>
  <c r="I43" i="6" s="1"/>
  <c r="M42" i="6"/>
  <c r="N42" i="6" s="1"/>
  <c r="L42" i="6"/>
  <c r="M41" i="6"/>
  <c r="N41" i="6" s="1"/>
  <c r="L41" i="6"/>
  <c r="H41" i="6"/>
  <c r="I41" i="6" s="1"/>
  <c r="M40" i="6"/>
  <c r="N40" i="6" s="1"/>
  <c r="L40" i="6"/>
  <c r="H40" i="6"/>
  <c r="I40" i="6" s="1"/>
  <c r="M39" i="6"/>
  <c r="N39" i="6" s="1"/>
  <c r="H39" i="6"/>
  <c r="I39" i="6" s="1"/>
  <c r="M38" i="6"/>
  <c r="N38" i="6" s="1"/>
  <c r="L38" i="6"/>
  <c r="H38" i="6"/>
  <c r="I38" i="6" s="1"/>
  <c r="M36" i="6"/>
  <c r="N36" i="6" s="1"/>
  <c r="L36" i="6"/>
  <c r="H36" i="6"/>
  <c r="I36" i="6" s="1"/>
  <c r="L35" i="6"/>
  <c r="H35" i="6"/>
  <c r="I35" i="6" s="1"/>
  <c r="M34" i="6"/>
  <c r="N34" i="6" s="1"/>
  <c r="L34" i="6"/>
  <c r="H34" i="6"/>
  <c r="I34" i="6" s="1"/>
  <c r="M33" i="6"/>
  <c r="N33" i="6" s="1"/>
  <c r="L33" i="6"/>
  <c r="H33" i="6"/>
  <c r="I33" i="6" s="1"/>
  <c r="M32" i="6"/>
  <c r="N32" i="6" s="1"/>
  <c r="H32" i="6"/>
  <c r="I32" i="6" s="1"/>
  <c r="M30" i="6"/>
  <c r="N30" i="6" s="1"/>
  <c r="L30" i="6"/>
  <c r="H30" i="6"/>
  <c r="I30" i="6" s="1"/>
  <c r="M29" i="6"/>
  <c r="N29" i="6" s="1"/>
  <c r="H29" i="6"/>
  <c r="I29" i="6" s="1"/>
  <c r="M28" i="6"/>
  <c r="N28" i="6" s="1"/>
  <c r="L28" i="6"/>
  <c r="H28" i="6"/>
  <c r="I28" i="6" s="1"/>
  <c r="H27" i="6"/>
  <c r="I27" i="6" s="1"/>
  <c r="M26" i="6"/>
  <c r="N26" i="6" s="1"/>
  <c r="L26" i="6"/>
  <c r="H26" i="6"/>
  <c r="I26" i="6" s="1"/>
  <c r="M24" i="6"/>
  <c r="N24" i="6" s="1"/>
  <c r="L24" i="6"/>
  <c r="H24" i="6"/>
  <c r="I24" i="6" s="1"/>
  <c r="M23" i="6"/>
  <c r="N23" i="6" s="1"/>
  <c r="L23" i="6"/>
  <c r="H23" i="6"/>
  <c r="I23" i="6" s="1"/>
  <c r="M22" i="6"/>
  <c r="N22" i="6" s="1"/>
  <c r="L22" i="6"/>
  <c r="H22" i="6"/>
  <c r="I22" i="6" s="1"/>
  <c r="M21" i="6"/>
  <c r="N21" i="6" s="1"/>
  <c r="L21" i="6"/>
  <c r="H21" i="6"/>
  <c r="I21" i="6" s="1"/>
  <c r="M20" i="6"/>
  <c r="N20" i="6" s="1"/>
  <c r="L20" i="6"/>
  <c r="H20" i="6"/>
  <c r="I20" i="6" s="1"/>
  <c r="M18" i="6"/>
  <c r="N18" i="6" s="1"/>
  <c r="L18" i="6"/>
  <c r="H18" i="6"/>
  <c r="I18" i="6" s="1"/>
  <c r="M17" i="6"/>
  <c r="N17" i="6" s="1"/>
  <c r="H17" i="6"/>
  <c r="I17" i="6" s="1"/>
  <c r="M16" i="6"/>
  <c r="N16" i="6" s="1"/>
  <c r="L16" i="6"/>
  <c r="H16" i="6"/>
  <c r="I16" i="6" s="1"/>
  <c r="M15" i="6"/>
  <c r="N15" i="6" s="1"/>
  <c r="L15" i="6"/>
  <c r="H15" i="6"/>
  <c r="I15" i="6" s="1"/>
  <c r="M14" i="6"/>
  <c r="N14" i="6" s="1"/>
  <c r="L14" i="6"/>
  <c r="H14" i="6"/>
  <c r="I14" i="6" s="1"/>
  <c r="M12" i="6"/>
  <c r="N12" i="6" s="1"/>
  <c r="L12" i="6"/>
  <c r="H12" i="6"/>
  <c r="I12" i="6" s="1"/>
  <c r="H11" i="6"/>
  <c r="I11" i="6" s="1"/>
  <c r="M9" i="6"/>
  <c r="N9" i="6" s="1"/>
  <c r="H9" i="6"/>
  <c r="I9" i="6" s="1"/>
  <c r="M8" i="6"/>
  <c r="N8" i="6" s="1"/>
  <c r="L8" i="6"/>
  <c r="H8" i="6"/>
  <c r="I8" i="6" s="1"/>
  <c r="K194" i="6" l="1"/>
  <c r="L9" i="6"/>
  <c r="L59" i="6"/>
  <c r="L67" i="6"/>
  <c r="L83" i="6"/>
  <c r="L115" i="6"/>
  <c r="L139" i="6"/>
  <c r="L163" i="6"/>
  <c r="L147" i="6"/>
  <c r="L75" i="6"/>
  <c r="L91" i="6"/>
  <c r="L171" i="6"/>
  <c r="L187" i="6"/>
  <c r="L27" i="6"/>
  <c r="M51" i="6"/>
  <c r="N51" i="6" s="1"/>
  <c r="L99" i="6"/>
  <c r="L107" i="6"/>
  <c r="L179" i="6"/>
  <c r="L123" i="6"/>
  <c r="M11" i="6"/>
  <c r="N11" i="6" s="1"/>
  <c r="N194" i="6" s="1"/>
  <c r="H42" i="6"/>
  <c r="I42" i="6" s="1"/>
  <c r="H44" i="6"/>
  <c r="I44" i="6" s="1"/>
  <c r="L194" i="6" l="1"/>
</calcChain>
</file>

<file path=xl/sharedStrings.xml><?xml version="1.0" encoding="utf-8"?>
<sst xmlns="http://schemas.openxmlformats.org/spreadsheetml/2006/main" count="546" uniqueCount="396">
  <si>
    <t>Anejo 2 - Unidades Obra Presupuesto</t>
  </si>
  <si>
    <t>Código</t>
  </si>
  <si>
    <t>Descripción</t>
  </si>
  <si>
    <t>Unidad de medida</t>
  </si>
  <si>
    <t>Precio máximo SIN IVA</t>
  </si>
  <si>
    <t>Ponderación</t>
  </si>
  <si>
    <t>IVA aplicable %</t>
  </si>
  <si>
    <t>Importe máximo ponderado sin IVA</t>
  </si>
  <si>
    <t>Importe máximo ponderado con IVA</t>
  </si>
  <si>
    <t>Importe ponderado con IVA</t>
  </si>
  <si>
    <t>Mensaje de error</t>
  </si>
  <si>
    <t>Nº     errores</t>
  </si>
  <si>
    <t>A</t>
  </si>
  <si>
    <t>Suministro e instalación de material</t>
  </si>
  <si>
    <t>A.01</t>
  </si>
  <si>
    <t>Suministro e instalación de cableado de cobre estructurado</t>
  </si>
  <si>
    <t>A.01.01</t>
  </si>
  <si>
    <t>Suministro e instalación de cables U/UTP</t>
  </si>
  <si>
    <t>A.01.01.01</t>
  </si>
  <si>
    <t>Suministro e instalación de cable U/UTP Cat 6</t>
  </si>
  <si>
    <t>ml.</t>
  </si>
  <si>
    <t>A.01.01.02</t>
  </si>
  <si>
    <t>Suministro e instalación de cable U/UTP Cat 6A</t>
  </si>
  <si>
    <t>A.01.02</t>
  </si>
  <si>
    <t>Suministro e instalación de cables S/FTP</t>
  </si>
  <si>
    <t>A.01.02.01</t>
  </si>
  <si>
    <t>Suministro e instalación de cable S/FTP Cat 6</t>
  </si>
  <si>
    <t>A.01.02.02</t>
  </si>
  <si>
    <t>Suministro e instalación de cable S/FTP Cat 6A</t>
  </si>
  <si>
    <t>A.01.03</t>
  </si>
  <si>
    <t>Suministro e instalación de latiguillos U/UTP Cat 6</t>
  </si>
  <si>
    <t>A.01.03.01</t>
  </si>
  <si>
    <t>Suministro e instalación de latiguillo U/UTP Cat 6 1m LSZH gris</t>
  </si>
  <si>
    <t>Ud.</t>
  </si>
  <si>
    <t>A.01.03.02</t>
  </si>
  <si>
    <t>Suministro e instalación de latiguillo U/UTP Cat 6 2m LSZH gris</t>
  </si>
  <si>
    <t>A.01.03.03</t>
  </si>
  <si>
    <t>Suministro e instalación de latiguillo U/UTP Cat 6 3m LSZH gris</t>
  </si>
  <si>
    <t>A.01.03.04</t>
  </si>
  <si>
    <t>Suministro e instalación de latiguillo U/UTP Cat 6 5m LSZH gris</t>
  </si>
  <si>
    <t>A.01.03.05</t>
  </si>
  <si>
    <t>Suministro e instalación de latiguillo U/UTP Cat 6 15m LSZH gris</t>
  </si>
  <si>
    <t>A.01.04</t>
  </si>
  <si>
    <t>Suministro e instalación de latiguillos U/UTP Cat 6A</t>
  </si>
  <si>
    <t>A.01.04.01</t>
  </si>
  <si>
    <t>Suministro e instalación de latiguillo U/UTP Cat 6A 1m LSZH gris</t>
  </si>
  <si>
    <t>A.01.04.02</t>
  </si>
  <si>
    <t>Suministro e instalación de latiguillo U/UTP Cat 6A 2m LSZH gris</t>
  </si>
  <si>
    <t>A.01.04.03</t>
  </si>
  <si>
    <t>Suministro e instalación de latiguillo U/UTP Cat 6A 3m LSZH gris</t>
  </si>
  <si>
    <t>A.01.04.04</t>
  </si>
  <si>
    <t>Suministro e instalación de latiguillo U/UTP Cat 6A 5m LSZH gris</t>
  </si>
  <si>
    <t>A.01.04.05</t>
  </si>
  <si>
    <t>Suministro e instalación de latiguillo U/UTP Cat 6A 15m LSZH gris</t>
  </si>
  <si>
    <t>A.01.05</t>
  </si>
  <si>
    <t>Suministro e instalación de latiguillos S/FTP Cat 6</t>
  </si>
  <si>
    <t>A.01.05.01</t>
  </si>
  <si>
    <t>Suministro e instalación de latiguillo S/FTP Cat 6 1m LSZH gris</t>
  </si>
  <si>
    <t>A.01.05.02</t>
  </si>
  <si>
    <t>Suministro e instalación de latiguillo S/FTP Cat 6 2m LSZH gris</t>
  </si>
  <si>
    <t>A.01.05.03</t>
  </si>
  <si>
    <t>Suministro e instalación de latiguillo S/FTP Cat 6 3m LSZH gris</t>
  </si>
  <si>
    <t>A.01.05.04</t>
  </si>
  <si>
    <t>Suministro e instalación de latiguillo S/FTP Cat 6 5m LSZH gris</t>
  </si>
  <si>
    <t>A.01.05.05</t>
  </si>
  <si>
    <t>Suministro e instalación de latiguillo S/FTP Cat 6 15m LSZH gris</t>
  </si>
  <si>
    <t>A.01.06</t>
  </si>
  <si>
    <t xml:space="preserve">Suministro e instalación de latiguillos S/FTP Cat 6A </t>
  </si>
  <si>
    <t>A.01.06.01</t>
  </si>
  <si>
    <t>Suministro e instalación de latiguillo S/FTP Cat 6A 1m LSZH gris</t>
  </si>
  <si>
    <t>A.01.06.02</t>
  </si>
  <si>
    <t>Suministro e instalación de latiguillo S/FTP Cat 6A 2m LSZH gris</t>
  </si>
  <si>
    <t>A.01.06.03</t>
  </si>
  <si>
    <t>Suministro e instalación de latiguillo S/FTP Cat 6A 3m LSZH gris</t>
  </si>
  <si>
    <t>A.01.06.04</t>
  </si>
  <si>
    <t>Suministro e instalación de latiguillo S/FTP Cat 6A 5m LSZH gris</t>
  </si>
  <si>
    <t>A.01.06.05</t>
  </si>
  <si>
    <t>Suministro e instalación de latiguillo S/FTP Cat 6A 15m LSZH gris</t>
  </si>
  <si>
    <t>A.01.07</t>
  </si>
  <si>
    <t>Suministro e instalación de paneles de parcheo</t>
  </si>
  <si>
    <t>A.01.07.01</t>
  </si>
  <si>
    <t>Suministro e instalación de panel 19'' 24 puertos Cat 6 U/UTP con conectores.</t>
  </si>
  <si>
    <t>A.01.07.02</t>
  </si>
  <si>
    <t>Suministro e instalación de panel 19'' 24 puertos Cat 6A U/UTP con conectores.</t>
  </si>
  <si>
    <t>A.01.07.03</t>
  </si>
  <si>
    <t xml:space="preserve">Suministro e instalación de panel 19'' 24 puertos Cat 6 S/FTP con conectores. </t>
  </si>
  <si>
    <t>A.01.07.04</t>
  </si>
  <si>
    <t>Suministro e instalación de panel 19'' 24 puertos Cat 6A S/FTP con conectores.</t>
  </si>
  <si>
    <t>A.01.07.05</t>
  </si>
  <si>
    <t xml:space="preserve">Suministro e instalación de panel 19'' 48 puertos Cat 6 U/UTP con conectores. </t>
  </si>
  <si>
    <t>A.01.07.06</t>
  </si>
  <si>
    <t>Suministro e instalación de panel 19'' 48 puertos Cat 6A U/UTP con conectores.</t>
  </si>
  <si>
    <t>A.01.07.07</t>
  </si>
  <si>
    <t>Suministro e instalación de panel 19'' 48 puertos Cat 6 S/FTP con conectores.</t>
  </si>
  <si>
    <t>A.01.07.08</t>
  </si>
  <si>
    <t>Suministro e instalación de panel 19'' 48 puertos Cat 6A S/FTP con conectores.</t>
  </si>
  <si>
    <t>A.01.07.09</t>
  </si>
  <si>
    <t>Suministro e instalación de panel pasahilos cepillo</t>
  </si>
  <si>
    <t>A.01.07.10</t>
  </si>
  <si>
    <t xml:space="preserve">Suministro e instalación de panel de datos modular vacío </t>
  </si>
  <si>
    <t>A.01.08</t>
  </si>
  <si>
    <t>Suministro e instalación de conectores RJ45</t>
  </si>
  <si>
    <t>A.01.08.01</t>
  </si>
  <si>
    <t>Suministro e instalación de conector RJ45 hembra U/UTP Cat 6 en panel de parcheo o caja</t>
  </si>
  <si>
    <t>A.01.08.02</t>
  </si>
  <si>
    <t>Suministro e instalación de conector RJ45 hembra U/UTP Cat 6A en panel de parcheo o caja</t>
  </si>
  <si>
    <t>A.01.08.03</t>
  </si>
  <si>
    <t>Suministro e instalación de conector RJ45 hembra S/FTP Cat 6 en panel de parcheo o caja</t>
  </si>
  <si>
    <t>A.01.08.04</t>
  </si>
  <si>
    <t>Suministro e instalación de conector RJ45 hembra S/FTP Cat 6A en panel de parcheo o caja</t>
  </si>
  <si>
    <t>A.01.08.05</t>
  </si>
  <si>
    <t>Suministro e instalación de conector RJ45 macho en cable U/UTP Cat 6</t>
  </si>
  <si>
    <t>A.01.08.06</t>
  </si>
  <si>
    <t>Suministro e instalación de conector RJ45 macho en cable U/UTP Cat 6A</t>
  </si>
  <si>
    <t>A.01.08.07</t>
  </si>
  <si>
    <t>Suministro e instalación de conector RJ45 macho en cable S/FTP Cat 6</t>
  </si>
  <si>
    <t>A.01.08.08</t>
  </si>
  <si>
    <t>Suministro e instalación de conector RJ45 macho en cable S/FTP Cat 6A</t>
  </si>
  <si>
    <t>A.01.09</t>
  </si>
  <si>
    <t>Suministro e instalación de placas, cajas y tomas</t>
  </si>
  <si>
    <t>A.01.09.01</t>
  </si>
  <si>
    <t>Suministro e instalación de caja de superficie con 2 columnas verticales, incluyendo base y marco para caja de superficie y bastidores para 2 elementos dobles</t>
  </si>
  <si>
    <t>A.01.09.02</t>
  </si>
  <si>
    <t xml:space="preserve">Suministro e instalación de caja de superficie con 3 columnas verticales, incluyendo base y marco para caja de superficie y bastidores para 3 elementos dobles </t>
  </si>
  <si>
    <t>A.01.09.03</t>
  </si>
  <si>
    <t xml:space="preserve">Suministro e instalación de caja de superficie con 4 columnas verticales, incluyendo base y marco para caja de superficie y bastidores para 4 elementos dobles </t>
  </si>
  <si>
    <t>A.01.09.04</t>
  </si>
  <si>
    <t xml:space="preserve">Suministro e instalación de caja empotrada en pared con 3 columnas verticales, incluyendo base y marco para caja empotrada y bastidores para 3 elementos dobles </t>
  </si>
  <si>
    <t>A.01.09.05</t>
  </si>
  <si>
    <t>Suministro e instalación de caja empotrada en pared con 4 columnas verticales, incluyendo base y marco para caja empotrada y bastidores para 4 elementos dobles</t>
  </si>
  <si>
    <t>A.01.09.06</t>
  </si>
  <si>
    <t>Suministro e instalación de caja empotrada en suelo con 3 columnas verticales, incluyendo base y marco para caja de empotrar en suelo para 3 elementos dobles</t>
  </si>
  <si>
    <t>A.01.09.07</t>
  </si>
  <si>
    <t xml:space="preserve">Suministro e instalación de caja empotrada en suelo con 4 columnas verticales, incluyendo base y marco para caja de empotrar en suelo para 4 elementos dobles </t>
  </si>
  <si>
    <t>A.01.09.08</t>
  </si>
  <si>
    <t>Suministro e instalación de base de enchufe schuko doble 16 A 250V con dispositivo de seguridad y embornamiento blanca</t>
  </si>
  <si>
    <t>A.01.09.09</t>
  </si>
  <si>
    <t>Suministro e instalación de base de enchufe schuko doble 16 A 250V con dispositivo de seguridad y embornamiento para corriente estabilizada (SAI) roja</t>
  </si>
  <si>
    <t>A.01.09.10</t>
  </si>
  <si>
    <t>Suministro e instalación de placa de voz y datos plana con guardapolvo para 1 elemento RJ45</t>
  </si>
  <si>
    <t>A.01.09.11</t>
  </si>
  <si>
    <t>Suministro e instalación de placa de voz y datos plana con guardapolvo para 2 elementos RJ45</t>
  </si>
  <si>
    <t>A.02</t>
  </si>
  <si>
    <t>Suministro e instalación de fibra óptica (F.O.)</t>
  </si>
  <si>
    <t>A.02.01</t>
  </si>
  <si>
    <t>Suministro e instalación F.O.</t>
  </si>
  <si>
    <t>A.02.01.01</t>
  </si>
  <si>
    <t>Suministro e instalación de fibra óptica INT/EXT 8 FIBRAS MM OM4 50/125  µm</t>
  </si>
  <si>
    <t>A.02.01.02</t>
  </si>
  <si>
    <t>Suministro e instalación de fibra óptica INT/EXT 12 FIBRAS MM OM4 50/125 µm</t>
  </si>
  <si>
    <t>A.02.01.03</t>
  </si>
  <si>
    <t>Suministro e instalación de fibra óptica INT/EXT 24 FIBRAS MM OM4 50/125  µm</t>
  </si>
  <si>
    <t>A.02.01.04</t>
  </si>
  <si>
    <t>Suministro e instalación de fibra óptica INT/EXT 8 FIBRAS MM OM1 62.5/125  µm</t>
  </si>
  <si>
    <t>A.02.01.05</t>
  </si>
  <si>
    <t>Suministro e instalación de fibra óptica INT/EXT 12 FIBRAS MM OM1 62.5/125  µm</t>
  </si>
  <si>
    <t>A.02.01.06</t>
  </si>
  <si>
    <t>Suministro e instalación de fibra óptica INT/EXT 24 FIBRAS MM OM1 62.5/125  µm</t>
  </si>
  <si>
    <t>A.02.01.07</t>
  </si>
  <si>
    <t>Suministro e instalación de fibra óptica INT/EXT 8 FIBRAS SM OS2 9/125  µm</t>
  </si>
  <si>
    <t>A.02.01.08</t>
  </si>
  <si>
    <t>Suministro e instalación de fibra óptica INT/EXT 12 FIBRAS SM OS2 9/125  µm</t>
  </si>
  <si>
    <t>A.02.01.09</t>
  </si>
  <si>
    <t>Suministro e instalación de fibra óptica INT/EXT 24 FIBRAS SM OS2 9/125  µm</t>
  </si>
  <si>
    <t>A.02.02</t>
  </si>
  <si>
    <t xml:space="preserve">Suministro e instalación de latiguillos F.O. OM4 </t>
  </si>
  <si>
    <t>A.02.02.01</t>
  </si>
  <si>
    <t>Suministro e instalación de latiguillo de fibra óptica dúplex MM OM4 50/125 µm de 2 m con cualquier tipo de conector de fibra requerido (LC, SC, ST, FC etc.)</t>
  </si>
  <si>
    <t>A.02.02.02</t>
  </si>
  <si>
    <t>Suministro e instalación de latiguillo de fibra óptica dúplex MM OM4 50/125 µm de 5 m con cualquier tipo de conector de fibra requerido (LC, SC, ST, FC etc.)</t>
  </si>
  <si>
    <t>A.02.02.03</t>
  </si>
  <si>
    <t>Suministro e instalación de latiguillo de fibra óptica dúplex MM OM4 50/125 µm de 15 m con cualquier tipo de conector de fibra requerido (LC, SC, ST, FC etc.)</t>
  </si>
  <si>
    <t>A.02.03</t>
  </si>
  <si>
    <t xml:space="preserve">Suministro e instalación de latiguillos F.O. OM1 </t>
  </si>
  <si>
    <t>A.02.03.01</t>
  </si>
  <si>
    <t>Suministro e instalación de latiguillo de fibra óptica dúplex MM OM1 62.5/125 µm de 2 m con cualquier tipo de conector de fibra requerido (LC, SC, ST, FC etc.)</t>
  </si>
  <si>
    <t>A.02.03.02</t>
  </si>
  <si>
    <t>Suministro e instalación de latiguillo de fibra óptica dúplex MM OM1 62.5/125 µm de 5 m con cualquier tipo de conector de fibra requerido (LC, SC, ST, FC etc.)</t>
  </si>
  <si>
    <t>A.02.03.03</t>
  </si>
  <si>
    <t>Suministro e instalación de latiguillo de fibra óptica dúplex MM OM1 62.5/125 µm de 15 m con cualquier tipo de conector de fibra requerido (LC, SC, ST, FC etc.)</t>
  </si>
  <si>
    <t>A.02.04</t>
  </si>
  <si>
    <t>Suministro e instalación de latiguillos F.O. OS2</t>
  </si>
  <si>
    <t>A.02.04.01</t>
  </si>
  <si>
    <t>Suministro e instalación de latiguillo de fibra óptica dúplex SM OS2 9/125 µm de 2 m con cualquier tipo de conector de fibra requerido (LC, SC, ST, FC etc.)</t>
  </si>
  <si>
    <t>A.02.04.02</t>
  </si>
  <si>
    <t>Suministro e instalación de latiguillo de fibra óptica dúplex SM OS2 9/125 µm de 5 m con cualquier tipo de conector de fibra requerido (LC, SC, ST, FC etc.)</t>
  </si>
  <si>
    <t>A.02.04.03</t>
  </si>
  <si>
    <t>Suministro e instalación de latiguillo de fibra óptica dúplex SM OS2 9/125 µm de 15 m con cualquier tipo de conector de fibra requerido (LC, SC, ST, FC etc.)</t>
  </si>
  <si>
    <t>A.02.05</t>
  </si>
  <si>
    <t>Suministro e instalación de adaptadores</t>
  </si>
  <si>
    <t>A.02.05.01</t>
  </si>
  <si>
    <t xml:space="preserve">Suministro e instalación de adaptador dúplex MM de cualquier conector macho o hembra (LC, SC, ST, FC, etc.) para realizar conexiones </t>
  </si>
  <si>
    <t>A.02.05.02</t>
  </si>
  <si>
    <t xml:space="preserve">Suministro e instalación de adaptador dúplex SM de cualquier conector macho o hembra (LC, SC, ST, FC, etc.) para realizar conexiones </t>
  </si>
  <si>
    <t>A.02.06</t>
  </si>
  <si>
    <t>Suministro e instalación de paneles repartidores, cajas de empalme murales y cajas de empalme estancas</t>
  </si>
  <si>
    <t>A.02.06.01</t>
  </si>
  <si>
    <t>Suministro e instalación de caja de empalmes estanca de fibra óptica de 12 fibras (MM o SM), incluyendo bandejas de empalme y protección de puntas</t>
  </si>
  <si>
    <t>A.02.06.02</t>
  </si>
  <si>
    <t>Suministro e instalación de caja de empalmes estanca de fibra óptica de 24 fibras (MM o SM), incluyendo bandejas de empalme y protección de puntas</t>
  </si>
  <si>
    <t>A.02.06.03</t>
  </si>
  <si>
    <t>Suministro e instalación de caja de empalmes estanca de fibra óptica de 48 fibras (MM o SM), incluyendo bandejas de empalme y protección de puntas</t>
  </si>
  <si>
    <t>A.02.06.04</t>
  </si>
  <si>
    <t>Suministro e instalación de caja de empalmes estanca de fibra óptica de 96 fibras (MM o SM), incluyendo bandejas de empalme y protección de puntas</t>
  </si>
  <si>
    <t>A.02.06.05</t>
  </si>
  <si>
    <t>Suministro e instalación de caja de empalmes mural de fibra óptica de 12 fibras (MM o SM), incluyendo bandejas de empalme y protección de puntas</t>
  </si>
  <si>
    <t>A.02.06.06</t>
  </si>
  <si>
    <t>Suministro e instalación de caja de empalmes mural de fibra óptica de 24 fibras (MM o SM), incluyendo bandejas de empalme y protección de puntas</t>
  </si>
  <si>
    <t>A.02.06.07</t>
  </si>
  <si>
    <t>Suministro e instalación de caja de empalmes mural de fibra óptica de 48 fibras (MM o SM), incluyendo bandejas de empalme y protección de puntas</t>
  </si>
  <si>
    <t>A.02.06.08</t>
  </si>
  <si>
    <t>Suministro e instalación de panel repartidor de fibra óptica 19'' para 12 fibras (MM o SM), con conector de fibra requerido (LC, SC, ST, FC, etc.) incluyendo bandejas de empalme y protección de puntas</t>
  </si>
  <si>
    <t>A.02.06.09</t>
  </si>
  <si>
    <t>Suministro e instalación de panel repartidor de fibra óptica 19'' para 24 fibras (MM o SM), con conector de fibra requerido (LC, SC, ST, FC, etc.) incluyendo bandejas de empalme y protección de puntas</t>
  </si>
  <si>
    <t>A.02.06.10</t>
  </si>
  <si>
    <t>Suministro e instalación de panel repartidor de fibra óptica 19'' para 48 fibras (MM o SM), con conector de fibra requerido (LC, SC, ST, FC, etc.) incluyendo bandejas de empalme y protección de puntas</t>
  </si>
  <si>
    <t>A.02.06.11</t>
  </si>
  <si>
    <t>Suministro e instalación de repartidor mural para 8 fibras ópticas (MM o SM) con conector de fibra requerido (LC, SC, ST, FC, etc.) incluyendo bandejas de empalme y protección de puntas</t>
  </si>
  <si>
    <t>A.02.06.12</t>
  </si>
  <si>
    <t>Suministro e instalación de repartidor mural para 12 fibras ópticas (MM o SM) con conector de fibra requerido (LC, SC, ST, FC, etc.) incluyendo bandejas de empalme y protección de puntas</t>
  </si>
  <si>
    <t>A.02.06.13</t>
  </si>
  <si>
    <t>Suministro e instalación de repartidor mural para 24 fibras ópticas (MM o SM) con conector de fibra requerido (LC, SC, ST, FC, etc.) incluyendo bandejas de empalme y protección de puntas</t>
  </si>
  <si>
    <t>A.02.06.14</t>
  </si>
  <si>
    <t>Suministro e instalación de organizador de cableado de fibra rack 2U</t>
  </si>
  <si>
    <t>A.02.07</t>
  </si>
  <si>
    <t>Suministro e instalación de conectores y pigtails</t>
  </si>
  <si>
    <t>A.02.07.01</t>
  </si>
  <si>
    <t>Suministro e instalación de pigtail con conector de fibra requerido (LC, SC, ST, FC, etc.) MM OM4  50/125 µm de 1 m</t>
  </si>
  <si>
    <t>A.02.07.02</t>
  </si>
  <si>
    <t>Suministro e instalación de pigtail con conector de fibra requerido (LC, SC, ST, FC, etc.) MM OM1 62.5/125 µm de 1 m</t>
  </si>
  <si>
    <t>A.02.07.03</t>
  </si>
  <si>
    <t>Suministro e instalación de pigtail con conector de fibra requerido (LC, SC, ST, FC, etc.) SM OS2 9/125 µm de 1 m</t>
  </si>
  <si>
    <t>A.02.08</t>
  </si>
  <si>
    <t>Realización de Fusiones de F.O.</t>
  </si>
  <si>
    <t>A.02.08.01</t>
  </si>
  <si>
    <t>Realización de 1 fusión de fibra óptica, incluyendo preparación de puntas y protectores de empalmes</t>
  </si>
  <si>
    <t>A.02.08.02</t>
  </si>
  <si>
    <t>Realización de 8 fusiones de fibra óptica, incluyendo preparación de puntas y protectores de empalmes</t>
  </si>
  <si>
    <t>A.02.08.03</t>
  </si>
  <si>
    <t>Realización de 12 fusiones de fibra óptica, incluyendo preparación de puntas y protectores de empalmes</t>
  </si>
  <si>
    <t>A.02.08.04</t>
  </si>
  <si>
    <t>Realización de 24 fusiones de fibra óptica, incluyendo preparación de puntas y protectores de empalmes</t>
  </si>
  <si>
    <t>A.02.09</t>
  </si>
  <si>
    <t>Realización de Medidas OTDR</t>
  </si>
  <si>
    <t>A.02.09.01</t>
  </si>
  <si>
    <t>Realización de medidas reflectométricas bidireccionales en 1 fibra</t>
  </si>
  <si>
    <t>A.02.09.02</t>
  </si>
  <si>
    <t>Realización de medidas reflectométricas bidireccionales en 8 fibras</t>
  </si>
  <si>
    <t>A.02.09.03</t>
  </si>
  <si>
    <t>Realización de medidas reflectométricas bidireccionales en 12 fibras</t>
  </si>
  <si>
    <t>A.02.09.04</t>
  </si>
  <si>
    <t>Realización de medidas reflectométricas bidireccionales en 24 fibras</t>
  </si>
  <si>
    <t>A.03</t>
  </si>
  <si>
    <t>Suministro e instalación de racks y armarios</t>
  </si>
  <si>
    <t>A.03.01</t>
  </si>
  <si>
    <t>Suministro e instalación de racks</t>
  </si>
  <si>
    <t>A.03.01.01</t>
  </si>
  <si>
    <t>Suministro e instalación de rack mural 6U fondo 450 mm</t>
  </si>
  <si>
    <t>A.03.01.02</t>
  </si>
  <si>
    <t>Suministro e instalación de rack mural 18U fondo 600 mm</t>
  </si>
  <si>
    <t>A.03.01.03</t>
  </si>
  <si>
    <t>Suministro e instalación de rack 42U 800x600 mm de suelo</t>
  </si>
  <si>
    <t>A.03.01.04</t>
  </si>
  <si>
    <t>Suministro e instalación de rack 24U 800x800 mm de suelo</t>
  </si>
  <si>
    <t>A.03.01.05</t>
  </si>
  <si>
    <t>Suministro e instalación de armario intemperie</t>
  </si>
  <si>
    <t>A.03.02</t>
  </si>
  <si>
    <t>Suministro e instalación de accesorios de racks</t>
  </si>
  <si>
    <t>A.03.02.01</t>
  </si>
  <si>
    <t>A.03.02.02</t>
  </si>
  <si>
    <t>Suministro bolsa tornillería rack (50 uds)</t>
  </si>
  <si>
    <t>A.03.02.03</t>
  </si>
  <si>
    <t>Suministro e instalación de ventilador para rack 19"</t>
  </si>
  <si>
    <t>A.03.02.04</t>
  </si>
  <si>
    <t>Suministro e instalación de bandeja para rack 19"</t>
  </si>
  <si>
    <t>A.03.02.05</t>
  </si>
  <si>
    <t>Suministro e instalación de bandeja telescópica para rack 19"</t>
  </si>
  <si>
    <t>A.04</t>
  </si>
  <si>
    <t>Otros elementos</t>
  </si>
  <si>
    <t>A.04.01</t>
  </si>
  <si>
    <t>Suministro e instalación de cableado AV y cargadores</t>
  </si>
  <si>
    <t>A.04.01.01</t>
  </si>
  <si>
    <t xml:space="preserve">Suministro e instalación de cable HDMI 3 mts </t>
  </si>
  <si>
    <t>A.04.01.02</t>
  </si>
  <si>
    <t xml:space="preserve">Suministro e instalación de cable HDMI 5 mts  </t>
  </si>
  <si>
    <t>A.04.01.03</t>
  </si>
  <si>
    <t xml:space="preserve">Suministro e instalación de cable HDMI 10 mts </t>
  </si>
  <si>
    <t>A.04.01.04</t>
  </si>
  <si>
    <t xml:space="preserve">Suministro e instalación de cable Displayport 5 mts </t>
  </si>
  <si>
    <t>A.04.01.05</t>
  </si>
  <si>
    <t xml:space="preserve">Suministro e instalación de cable Displayport 10 mts </t>
  </si>
  <si>
    <t>A.04.01.06</t>
  </si>
  <si>
    <t xml:space="preserve">Suministro e instalación de cable Usb de 10 mts </t>
  </si>
  <si>
    <t>A.04.01.07</t>
  </si>
  <si>
    <t xml:space="preserve">Suministro e instalación de cable Usb de 5 mts </t>
  </si>
  <si>
    <t>A.04.01.08</t>
  </si>
  <si>
    <t>A.04.01.09</t>
  </si>
  <si>
    <t>A.04.01.10</t>
  </si>
  <si>
    <t>A.04.01.11</t>
  </si>
  <si>
    <t>A.04.01.12</t>
  </si>
  <si>
    <t>A.04.01.13</t>
  </si>
  <si>
    <t>A.04.02</t>
  </si>
  <si>
    <t>Suministro de auriculares</t>
  </si>
  <si>
    <t>A.04.02.01</t>
  </si>
  <si>
    <t>Suministro de auriculares con microfono y conexión minijack para teléfono con pulsador para coger llamadas</t>
  </si>
  <si>
    <t>A.04.02.02</t>
  </si>
  <si>
    <t>Suministro de auriculares con microfono y conexión Usb tipo C para teléfono con pulsador para coger llamadas</t>
  </si>
  <si>
    <t>A.04.03</t>
  </si>
  <si>
    <t>Suministro e instalación de accesorios para monitor</t>
  </si>
  <si>
    <t>A.04.03.01</t>
  </si>
  <si>
    <t xml:space="preserve">Suministro e instalación de soporte doble brazo monitor </t>
  </si>
  <si>
    <t>A.04.04</t>
  </si>
  <si>
    <t>Suministro e instalación de conversores de medio</t>
  </si>
  <si>
    <t>A.04.04.01</t>
  </si>
  <si>
    <t>A.04.04.02</t>
  </si>
  <si>
    <t>A.04.05</t>
  </si>
  <si>
    <t>Suministro e instalación de inyectores PoE</t>
  </si>
  <si>
    <t>A.04.05.01</t>
  </si>
  <si>
    <t>A.04.05.02</t>
  </si>
  <si>
    <t>A.04.05.03</t>
  </si>
  <si>
    <t>A.05</t>
  </si>
  <si>
    <t>A.05.01</t>
  </si>
  <si>
    <t>Suministro e instalación de elementos eléctricos</t>
  </si>
  <si>
    <t>A.05.01.01</t>
  </si>
  <si>
    <t>Suministro e instalación de magnetotérmico 16A</t>
  </si>
  <si>
    <t>A.05.01.02</t>
  </si>
  <si>
    <t>Suministro e instalación de diferencial rearmable del tipo A o F con las características que requiera la instalación</t>
  </si>
  <si>
    <t>A.05.01.03</t>
  </si>
  <si>
    <t>Suministro e instalación de protecciones contra sobretensión 1+N</t>
  </si>
  <si>
    <t>A.05.01.04</t>
  </si>
  <si>
    <t>Suministro e instalación de Sistema de Alimentación Ininterrumpida (SAI) 1000 W</t>
  </si>
  <si>
    <t>A.05.01.05</t>
  </si>
  <si>
    <t>Suministro e instalación de manguera de cable eléctrico de sección 3x2,5mm</t>
  </si>
  <si>
    <t>A.05.01.06</t>
  </si>
  <si>
    <t>Suministro e instalación de manguera de cable eléctrico de sección 3x6mm</t>
  </si>
  <si>
    <t>A.05.01.07</t>
  </si>
  <si>
    <t>Suministro e instalación de manguera de cable eléctrico de sección 3x10mm</t>
  </si>
  <si>
    <t>A.05.01.08</t>
  </si>
  <si>
    <t>Suministro e instalación de pica toma de tierra</t>
  </si>
  <si>
    <t>A.05.01.09</t>
  </si>
  <si>
    <t>Suministro e instalación de pletina toma de tierra</t>
  </si>
  <si>
    <t>A.06</t>
  </si>
  <si>
    <t>Suministro e instalación de canalizaciones</t>
  </si>
  <si>
    <t>A.06.01</t>
  </si>
  <si>
    <t>Suministro e instalación de molduras y canaletas</t>
  </si>
  <si>
    <t>A.06.01.01</t>
  </si>
  <si>
    <t>Suministro e instalación de moldura 20x50 mm</t>
  </si>
  <si>
    <t>A.06.01.02</t>
  </si>
  <si>
    <t>Suministro e instalación de moldura 20x75 mm</t>
  </si>
  <si>
    <t>A.06.01.03</t>
  </si>
  <si>
    <t>Suministro e instalación de canaleta 40x60 mm</t>
  </si>
  <si>
    <t>A.06.01.04</t>
  </si>
  <si>
    <t>Suministro e instalación de canaleta 60x90 mm</t>
  </si>
  <si>
    <t>A.06.01.05</t>
  </si>
  <si>
    <t>Suministro e instalación de canaleta 60x110 mm</t>
  </si>
  <si>
    <t>A.06.01.06</t>
  </si>
  <si>
    <t>Suministro e instalación de canaleta 20x30 mm</t>
  </si>
  <si>
    <t>A.06.01.07</t>
  </si>
  <si>
    <t>Suministro e instalación de canaleta suelo media caña pequeña</t>
  </si>
  <si>
    <t>A.06.01.08</t>
  </si>
  <si>
    <t>Suministro e instalación de canaleta suelo media caña grande</t>
  </si>
  <si>
    <t>A.06.02</t>
  </si>
  <si>
    <t>Suministro e instalación de tubos y canalización de protección</t>
  </si>
  <si>
    <t>A.06.02.01</t>
  </si>
  <si>
    <t>Suministro e instalación de tubo LH flexible de 25</t>
  </si>
  <si>
    <t>A.06.02.02</t>
  </si>
  <si>
    <t>Suministro e instalación de tubo LH rígido de 25</t>
  </si>
  <si>
    <t>B</t>
  </si>
  <si>
    <t>Servicios técnicos y soporte</t>
  </si>
  <si>
    <t>B.01</t>
  </si>
  <si>
    <t>Servicios de personal técnico</t>
  </si>
  <si>
    <t>B.01.01</t>
  </si>
  <si>
    <t>Servicio de técnico especialista (tarifa por hora)</t>
  </si>
  <si>
    <t>€/hr</t>
  </si>
  <si>
    <t>B.01.02</t>
  </si>
  <si>
    <t>Servicio de ayudante técnico (tarifa por hora)</t>
  </si>
  <si>
    <t>B.01.03</t>
  </si>
  <si>
    <t>Trabajos previos para la implantación del servicio</t>
  </si>
  <si>
    <t>B.01.04</t>
  </si>
  <si>
    <t>Servicio de reten técnico mensual</t>
  </si>
  <si>
    <t>Total ponderado (SIN IVA)</t>
  </si>
  <si>
    <t>Total errores</t>
  </si>
  <si>
    <t>Suministro e instalación de base múltiple Schuko para rack 19"</t>
  </si>
  <si>
    <t xml:space="preserve">Suministro de cargador coche USB tipo A </t>
  </si>
  <si>
    <t>Suministro de cargador coche USB tipo C</t>
  </si>
  <si>
    <t xml:space="preserve">Suministro de cargador 230v USB tipo A </t>
  </si>
  <si>
    <t xml:space="preserve">Suministro de cargador 230v USB tipo C rápido </t>
  </si>
  <si>
    <t xml:space="preserve">Suministro de cable USB tipo C- tipo C 1,5 mts </t>
  </si>
  <si>
    <t xml:space="preserve">Suministro de cable USB tipo C-tipo A 1,5 mts </t>
  </si>
  <si>
    <t>Suministro e instalación de conversor de medio, 10/100/1000Base-T RJ45 a 1000Base-X con conector de fibra requerido (LC, SC, ST, FC, etc.) para fibra monomodo/multimodo. Formato stand alone</t>
  </si>
  <si>
    <t>Suministro e instalación de conversor de medio, 10/100/1000Base-T RJ45 a 1000Base-X con conector de fibra requerido (LC, SC, ST, FC, etc.) para fibra monomodo/multimodo. Formato carril DIN.</t>
  </si>
  <si>
    <t>Suministro e instalación de inyector High PoE formato carril DIN</t>
  </si>
  <si>
    <t>Suministro e instalación de inyector High PoE formato carril DIN con aislamiento eléctrico</t>
  </si>
  <si>
    <t>Suministro e instalación de inyector PoE+ formato stand alone</t>
  </si>
  <si>
    <t>Importe ofertado ponderado 
SIN IVA</t>
  </si>
  <si>
    <t>Precio ofertado 
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</si>
</sst>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8"/>
      <color theme="1"/>
      <name val="Tahoma"/>
      <family val="2"/>
    </font>
    <font>
      <sz val="11"/>
      <color theme="1"/>
      <name val="Calibri"/>
      <family val="2"/>
      <scheme val="minor"/>
    </font>
    <font>
      <b/>
      <sz val="10"/>
      <color theme="0"/>
      <name val="Tahoma"/>
      <family val="2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vertical="center"/>
    </xf>
    <xf numFmtId="49" fontId="3" fillId="0" borderId="1" xfId="0" applyNumberFormat="1" applyFont="1" applyBorder="1" applyAlignment="1">
      <alignment horizontal="right" vertical="center"/>
    </xf>
    <xf numFmtId="1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6" borderId="1" xfId="0" applyFont="1" applyFill="1" applyBorder="1" applyAlignment="1">
      <alignment horizontal="righ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10" fontId="2" fillId="6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44" fontId="3" fillId="0" borderId="1" xfId="0" applyNumberFormat="1" applyFont="1" applyBorder="1" applyAlignment="1">
      <alignment horizontal="center" vertical="center"/>
    </xf>
    <xf numFmtId="4" fontId="0" fillId="7" borderId="1" xfId="0" applyNumberFormat="1" applyFill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right" vertical="center"/>
    </xf>
    <xf numFmtId="4" fontId="4" fillId="5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10" fontId="3" fillId="6" borderId="1" xfId="0" applyNumberFormat="1" applyFont="1" applyFill="1" applyBorder="1" applyAlignment="1">
      <alignment horizontal="center" vertical="center"/>
    </xf>
    <xf numFmtId="10" fontId="2" fillId="3" borderId="1" xfId="0" applyNumberFormat="1" applyFont="1" applyFill="1" applyBorder="1" applyAlignment="1">
      <alignment horizontal="center" vertical="center"/>
    </xf>
    <xf numFmtId="10" fontId="2" fillId="4" borderId="1" xfId="0" applyNumberFormat="1" applyFont="1" applyFill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35719</xdr:colOff>
      <xdr:row>0</xdr:row>
      <xdr:rowOff>119063</xdr:rowOff>
    </xdr:from>
    <xdr:to>
      <xdr:col>13</xdr:col>
      <xdr:colOff>472916</xdr:colOff>
      <xdr:row>1</xdr:row>
      <xdr:rowOff>284798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E46499-EE96-03EF-E26E-B8200EAB5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9844" y="119063"/>
          <a:ext cx="2560320" cy="36576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58858-30D9-486C-930B-6C8F8CB35C4F}">
  <sheetPr>
    <pageSetUpPr fitToPage="1"/>
  </sheetPr>
  <dimension ref="B1:Q194"/>
  <sheetViews>
    <sheetView tabSelected="1" topLeftCell="B1" zoomScale="80" zoomScaleNormal="80" workbookViewId="0">
      <selection activeCell="Q46" sqref="Q46"/>
    </sheetView>
  </sheetViews>
  <sheetFormatPr baseColWidth="10" defaultColWidth="9.140625" defaultRowHeight="15" x14ac:dyDescent="0.25"/>
  <cols>
    <col min="1" max="1" width="7.85546875" customWidth="1"/>
    <col min="2" max="2" width="12.28515625" customWidth="1"/>
    <col min="3" max="3" width="129.42578125" style="24" customWidth="1"/>
    <col min="4" max="4" width="14.42578125" bestFit="1" customWidth="1"/>
    <col min="5" max="5" width="13.85546875" style="30" bestFit="1" customWidth="1"/>
    <col min="6" max="6" width="14.140625" style="36" customWidth="1"/>
    <col min="7" max="7" width="15.85546875" hidden="1" customWidth="1"/>
    <col min="8" max="9" width="16.5703125" style="43" hidden="1" customWidth="1"/>
    <col min="10" max="10" width="13.7109375" customWidth="1"/>
    <col min="11" max="11" width="16.5703125" customWidth="1"/>
    <col min="12" max="12" width="15.28515625" hidden="1" customWidth="1"/>
    <col min="13" max="13" width="31.7109375" customWidth="1"/>
  </cols>
  <sheetData>
    <row r="1" spans="2:17" x14ac:dyDescent="0.25">
      <c r="D1" s="30"/>
    </row>
    <row r="2" spans="2:17" ht="28.5" x14ac:dyDescent="0.45">
      <c r="C2" s="45" t="s">
        <v>0</v>
      </c>
      <c r="D2" s="30"/>
    </row>
    <row r="3" spans="2:17" ht="15.75" thickBot="1" x14ac:dyDescent="0.3"/>
    <row r="4" spans="2:17" ht="51.75" thickBot="1" x14ac:dyDescent="0.3">
      <c r="B4" s="1" t="s">
        <v>1</v>
      </c>
      <c r="C4" s="1" t="s">
        <v>2</v>
      </c>
      <c r="D4" s="1" t="s">
        <v>3</v>
      </c>
      <c r="E4" s="1" t="s">
        <v>4</v>
      </c>
      <c r="F4" s="7" t="s">
        <v>5</v>
      </c>
      <c r="G4" s="8" t="s">
        <v>6</v>
      </c>
      <c r="H4" s="1" t="s">
        <v>7</v>
      </c>
      <c r="I4" s="1" t="s">
        <v>8</v>
      </c>
      <c r="J4" s="1" t="s">
        <v>395</v>
      </c>
      <c r="K4" s="1" t="s">
        <v>394</v>
      </c>
      <c r="L4" s="1" t="s">
        <v>9</v>
      </c>
      <c r="M4" s="9" t="s">
        <v>10</v>
      </c>
      <c r="N4" s="9" t="s">
        <v>11</v>
      </c>
    </row>
    <row r="5" spans="2:17" s="13" customFormat="1" x14ac:dyDescent="0.25">
      <c r="B5" s="14" t="s">
        <v>12</v>
      </c>
      <c r="C5" s="15" t="s">
        <v>13</v>
      </c>
      <c r="D5" s="15"/>
      <c r="E5" s="16"/>
      <c r="F5" s="37"/>
      <c r="G5" s="17"/>
      <c r="H5" s="18"/>
      <c r="I5" s="19"/>
      <c r="J5" s="18"/>
      <c r="K5" s="18"/>
      <c r="L5" s="18"/>
      <c r="M5" s="18"/>
      <c r="N5" s="18"/>
      <c r="O5"/>
      <c r="P5"/>
      <c r="Q5"/>
    </row>
    <row r="6" spans="2:17" x14ac:dyDescent="0.25">
      <c r="B6" s="2" t="s">
        <v>14</v>
      </c>
      <c r="C6" s="21" t="s">
        <v>15</v>
      </c>
      <c r="D6" s="3"/>
      <c r="E6" s="31"/>
      <c r="F6" s="38"/>
      <c r="G6" s="3"/>
      <c r="H6" s="31"/>
      <c r="I6" s="31"/>
      <c r="J6" s="3"/>
      <c r="K6" s="3"/>
      <c r="L6" s="3"/>
      <c r="M6" s="3"/>
      <c r="N6" s="3"/>
    </row>
    <row r="7" spans="2:17" x14ac:dyDescent="0.25">
      <c r="B7" s="4" t="s">
        <v>16</v>
      </c>
      <c r="C7" s="22" t="s">
        <v>17</v>
      </c>
      <c r="D7" s="5"/>
      <c r="E7" s="32"/>
      <c r="F7" s="39"/>
      <c r="G7" s="5"/>
      <c r="H7" s="32"/>
      <c r="I7" s="32"/>
      <c r="J7" s="5"/>
      <c r="K7" s="5"/>
      <c r="L7" s="5"/>
      <c r="M7" s="5"/>
      <c r="N7" s="5"/>
    </row>
    <row r="8" spans="2:17" x14ac:dyDescent="0.25">
      <c r="B8" s="6" t="s">
        <v>18</v>
      </c>
      <c r="C8" s="23" t="s">
        <v>19</v>
      </c>
      <c r="D8" s="10" t="s">
        <v>20</v>
      </c>
      <c r="E8" s="33">
        <v>2.66</v>
      </c>
      <c r="F8" s="40">
        <v>1.4999999999999999E-2</v>
      </c>
      <c r="G8" s="11">
        <v>0.21</v>
      </c>
      <c r="H8" s="25">
        <f>F8*E8</f>
        <v>3.9899999999999998E-2</v>
      </c>
      <c r="I8" s="25">
        <f>H8*(1+G8)</f>
        <v>4.8278999999999996E-2</v>
      </c>
      <c r="J8" s="26"/>
      <c r="K8" s="27">
        <f>J8*F8</f>
        <v>0</v>
      </c>
      <c r="L8" s="28">
        <f>K8*(1+G8)</f>
        <v>0</v>
      </c>
      <c r="M8" s="29" t="str">
        <f>IF(J8&gt;0," ","Falta entrar el precio ofertado")</f>
        <v>Falta entrar el precio ofertado</v>
      </c>
      <c r="N8" s="29">
        <f>IF(M8="Falta entrar el precio ofertado",1,0)</f>
        <v>1</v>
      </c>
    </row>
    <row r="9" spans="2:17" x14ac:dyDescent="0.25">
      <c r="B9" s="6" t="s">
        <v>21</v>
      </c>
      <c r="C9" s="23" t="s">
        <v>22</v>
      </c>
      <c r="D9" s="10" t="s">
        <v>20</v>
      </c>
      <c r="E9" s="33">
        <v>2.81</v>
      </c>
      <c r="F9" s="40">
        <v>0.01</v>
      </c>
      <c r="G9" s="11">
        <v>0.21</v>
      </c>
      <c r="H9" s="25">
        <f>F9*E9</f>
        <v>2.81E-2</v>
      </c>
      <c r="I9" s="25">
        <f>H9*(1+G9)</f>
        <v>3.4000999999999997E-2</v>
      </c>
      <c r="J9" s="26"/>
      <c r="K9" s="27">
        <f>J9*F9</f>
        <v>0</v>
      </c>
      <c r="L9" s="28">
        <f>K9*(1+G9)</f>
        <v>0</v>
      </c>
      <c r="M9" s="29" t="str">
        <f>IF(J9&gt;0," ","Falta entrar el precio ofertado")</f>
        <v>Falta entrar el precio ofertado</v>
      </c>
      <c r="N9" s="29">
        <f>IF(M9="Falta entrar el precio ofertado",1,0)</f>
        <v>1</v>
      </c>
    </row>
    <row r="10" spans="2:17" x14ac:dyDescent="0.25">
      <c r="B10" s="4" t="s">
        <v>23</v>
      </c>
      <c r="C10" s="22" t="s">
        <v>24</v>
      </c>
      <c r="D10" s="5"/>
      <c r="E10" s="32"/>
      <c r="F10" s="39"/>
      <c r="G10" s="5"/>
      <c r="H10" s="32"/>
      <c r="I10" s="32"/>
      <c r="J10" s="5"/>
      <c r="K10" s="5"/>
      <c r="L10" s="5"/>
      <c r="M10" s="5"/>
      <c r="N10" s="5"/>
    </row>
    <row r="11" spans="2:17" x14ac:dyDescent="0.25">
      <c r="B11" s="6" t="s">
        <v>25</v>
      </c>
      <c r="C11" s="23" t="s">
        <v>26</v>
      </c>
      <c r="D11" s="10" t="s">
        <v>20</v>
      </c>
      <c r="E11" s="33">
        <v>2.97</v>
      </c>
      <c r="F11" s="40">
        <v>7.4999999999999997E-3</v>
      </c>
      <c r="G11" s="11">
        <v>0.21</v>
      </c>
      <c r="H11" s="25">
        <f t="shared" ref="H11:H12" si="0">F11*E11</f>
        <v>2.2275E-2</v>
      </c>
      <c r="I11" s="25">
        <f t="shared" ref="I11:I12" si="1">H11*(1+G11)</f>
        <v>2.6952749999999998E-2</v>
      </c>
      <c r="J11" s="26"/>
      <c r="K11" s="27">
        <f t="shared" ref="K11:K12" si="2">J11*F11</f>
        <v>0</v>
      </c>
      <c r="L11" s="28">
        <f t="shared" ref="L11:L12" si="3">K11*(1+G11)</f>
        <v>0</v>
      </c>
      <c r="M11" s="29" t="str">
        <f t="shared" ref="M11:M12" si="4">IF(J11&gt;0," ","Falta entrar el precio ofertado")</f>
        <v>Falta entrar el precio ofertado</v>
      </c>
      <c r="N11" s="29">
        <f t="shared" ref="N11:N12" si="5">IF(M11="Falta entrar el precio ofertado",1,0)</f>
        <v>1</v>
      </c>
    </row>
    <row r="12" spans="2:17" x14ac:dyDescent="0.25">
      <c r="B12" s="6" t="s">
        <v>27</v>
      </c>
      <c r="C12" s="23" t="s">
        <v>28</v>
      </c>
      <c r="D12" s="10" t="s">
        <v>20</v>
      </c>
      <c r="E12" s="33">
        <v>3.21</v>
      </c>
      <c r="F12" s="40">
        <v>5.0000000000000001E-3</v>
      </c>
      <c r="G12" s="11">
        <v>0.21</v>
      </c>
      <c r="H12" s="25">
        <f t="shared" si="0"/>
        <v>1.6050000000000002E-2</v>
      </c>
      <c r="I12" s="25">
        <f t="shared" si="1"/>
        <v>1.94205E-2</v>
      </c>
      <c r="J12" s="26"/>
      <c r="K12" s="27">
        <f t="shared" si="2"/>
        <v>0</v>
      </c>
      <c r="L12" s="28">
        <f t="shared" si="3"/>
        <v>0</v>
      </c>
      <c r="M12" s="29" t="str">
        <f t="shared" si="4"/>
        <v>Falta entrar el precio ofertado</v>
      </c>
      <c r="N12" s="29">
        <f t="shared" si="5"/>
        <v>1</v>
      </c>
    </row>
    <row r="13" spans="2:17" x14ac:dyDescent="0.25">
      <c r="B13" s="4" t="s">
        <v>29</v>
      </c>
      <c r="C13" s="22" t="s">
        <v>30</v>
      </c>
      <c r="D13" s="5"/>
      <c r="E13" s="32"/>
      <c r="F13" s="39"/>
      <c r="G13" s="5"/>
      <c r="H13" s="32"/>
      <c r="I13" s="32"/>
      <c r="J13" s="5"/>
      <c r="K13" s="5"/>
      <c r="L13" s="5"/>
      <c r="M13" s="5"/>
      <c r="N13" s="5"/>
    </row>
    <row r="14" spans="2:17" x14ac:dyDescent="0.25">
      <c r="B14" s="6" t="s">
        <v>31</v>
      </c>
      <c r="C14" s="23" t="s">
        <v>32</v>
      </c>
      <c r="D14" s="12" t="s">
        <v>33</v>
      </c>
      <c r="E14" s="33">
        <v>9.24</v>
      </c>
      <c r="F14" s="40">
        <v>4.0000000000000001E-3</v>
      </c>
      <c r="G14" s="11">
        <v>0.21</v>
      </c>
      <c r="H14" s="25">
        <f>F14*E14</f>
        <v>3.696E-2</v>
      </c>
      <c r="I14" s="25">
        <f t="shared" ref="I14:I24" si="6">H14*(1+G14)</f>
        <v>4.47216E-2</v>
      </c>
      <c r="J14" s="26"/>
      <c r="K14" s="27">
        <f t="shared" ref="K14:K24" si="7">J14*F14</f>
        <v>0</v>
      </c>
      <c r="L14" s="28">
        <f t="shared" ref="L14:L24" si="8">K14*(1+G14)</f>
        <v>0</v>
      </c>
      <c r="M14" s="29" t="str">
        <f t="shared" ref="M14:M24" si="9">IF(J14&gt;0," ","Falta entrar el precio ofertado")</f>
        <v>Falta entrar el precio ofertado</v>
      </c>
      <c r="N14" s="29">
        <f t="shared" ref="N14:N24" si="10">IF(M14="Falta entrar el precio ofertado",1,0)</f>
        <v>1</v>
      </c>
    </row>
    <row r="15" spans="2:17" x14ac:dyDescent="0.25">
      <c r="B15" s="6" t="s">
        <v>34</v>
      </c>
      <c r="C15" s="23" t="s">
        <v>35</v>
      </c>
      <c r="D15" s="12" t="s">
        <v>33</v>
      </c>
      <c r="E15" s="33">
        <v>8.73</v>
      </c>
      <c r="F15" s="40">
        <v>4.0000000000000001E-3</v>
      </c>
      <c r="G15" s="11">
        <v>0.21</v>
      </c>
      <c r="H15" s="25">
        <f>F15*E15</f>
        <v>3.492E-2</v>
      </c>
      <c r="I15" s="25">
        <f t="shared" si="6"/>
        <v>4.2253199999999998E-2</v>
      </c>
      <c r="J15" s="26"/>
      <c r="K15" s="27">
        <f t="shared" si="7"/>
        <v>0</v>
      </c>
      <c r="L15" s="28">
        <f t="shared" si="8"/>
        <v>0</v>
      </c>
      <c r="M15" s="29" t="str">
        <f t="shared" si="9"/>
        <v>Falta entrar el precio ofertado</v>
      </c>
      <c r="N15" s="29">
        <f t="shared" si="10"/>
        <v>1</v>
      </c>
    </row>
    <row r="16" spans="2:17" x14ac:dyDescent="0.25">
      <c r="B16" s="6" t="s">
        <v>36</v>
      </c>
      <c r="C16" s="23" t="s">
        <v>37</v>
      </c>
      <c r="D16" s="12" t="s">
        <v>33</v>
      </c>
      <c r="E16" s="33">
        <v>11.55</v>
      </c>
      <c r="F16" s="40">
        <v>4.0000000000000001E-3</v>
      </c>
      <c r="G16" s="11">
        <v>0.21</v>
      </c>
      <c r="H16" s="25">
        <f>F16*E16</f>
        <v>4.6200000000000005E-2</v>
      </c>
      <c r="I16" s="25">
        <f t="shared" si="6"/>
        <v>5.5902000000000007E-2</v>
      </c>
      <c r="J16" s="26"/>
      <c r="K16" s="27">
        <f t="shared" si="7"/>
        <v>0</v>
      </c>
      <c r="L16" s="28">
        <f t="shared" si="8"/>
        <v>0</v>
      </c>
      <c r="M16" s="29" t="str">
        <f t="shared" si="9"/>
        <v>Falta entrar el precio ofertado</v>
      </c>
      <c r="N16" s="29">
        <f t="shared" si="10"/>
        <v>1</v>
      </c>
    </row>
    <row r="17" spans="2:14" x14ac:dyDescent="0.25">
      <c r="B17" s="6" t="s">
        <v>38</v>
      </c>
      <c r="C17" s="23" t="s">
        <v>39</v>
      </c>
      <c r="D17" s="12" t="s">
        <v>33</v>
      </c>
      <c r="E17" s="33">
        <v>17.329999999999998</v>
      </c>
      <c r="F17" s="40">
        <v>4.0000000000000001E-3</v>
      </c>
      <c r="G17" s="11">
        <v>0.21</v>
      </c>
      <c r="H17" s="25">
        <f>F17*E17</f>
        <v>6.9319999999999993E-2</v>
      </c>
      <c r="I17" s="25">
        <f t="shared" si="6"/>
        <v>8.3877199999999985E-2</v>
      </c>
      <c r="J17" s="26"/>
      <c r="K17" s="27">
        <f t="shared" si="7"/>
        <v>0</v>
      </c>
      <c r="L17" s="28">
        <f t="shared" si="8"/>
        <v>0</v>
      </c>
      <c r="M17" s="29" t="str">
        <f t="shared" si="9"/>
        <v>Falta entrar el precio ofertado</v>
      </c>
      <c r="N17" s="29">
        <f t="shared" si="10"/>
        <v>1</v>
      </c>
    </row>
    <row r="18" spans="2:14" x14ac:dyDescent="0.25">
      <c r="B18" s="6" t="s">
        <v>40</v>
      </c>
      <c r="C18" s="23" t="s">
        <v>41</v>
      </c>
      <c r="D18" s="12" t="s">
        <v>33</v>
      </c>
      <c r="E18" s="33">
        <v>24.26</v>
      </c>
      <c r="F18" s="40">
        <v>4.0000000000000001E-3</v>
      </c>
      <c r="G18" s="11">
        <v>0.21</v>
      </c>
      <c r="H18" s="25">
        <f>F18*E18</f>
        <v>9.7040000000000015E-2</v>
      </c>
      <c r="I18" s="25">
        <f t="shared" si="6"/>
        <v>0.11741840000000002</v>
      </c>
      <c r="J18" s="26"/>
      <c r="K18" s="27">
        <f t="shared" si="7"/>
        <v>0</v>
      </c>
      <c r="L18" s="28">
        <f t="shared" si="8"/>
        <v>0</v>
      </c>
      <c r="M18" s="29" t="str">
        <f t="shared" si="9"/>
        <v>Falta entrar el precio ofertado</v>
      </c>
      <c r="N18" s="29">
        <f t="shared" si="10"/>
        <v>1</v>
      </c>
    </row>
    <row r="19" spans="2:14" x14ac:dyDescent="0.25">
      <c r="B19" s="4" t="s">
        <v>42</v>
      </c>
      <c r="C19" s="22" t="s">
        <v>43</v>
      </c>
      <c r="D19" s="5"/>
      <c r="E19" s="32"/>
      <c r="F19" s="39"/>
      <c r="G19" s="5"/>
      <c r="H19" s="32"/>
      <c r="I19" s="32"/>
      <c r="J19" s="5"/>
      <c r="K19" s="5"/>
      <c r="L19" s="5"/>
      <c r="M19" s="5"/>
      <c r="N19" s="5"/>
    </row>
    <row r="20" spans="2:14" x14ac:dyDescent="0.25">
      <c r="B20" s="6" t="s">
        <v>44</v>
      </c>
      <c r="C20" s="23" t="s">
        <v>45</v>
      </c>
      <c r="D20" s="12" t="s">
        <v>33</v>
      </c>
      <c r="E20" s="33">
        <v>11.55</v>
      </c>
      <c r="F20" s="40">
        <v>3.0000000000000001E-3</v>
      </c>
      <c r="G20" s="11">
        <v>0.21</v>
      </c>
      <c r="H20" s="25">
        <f>F20*E20</f>
        <v>3.465E-2</v>
      </c>
      <c r="I20" s="25">
        <f t="shared" si="6"/>
        <v>4.1926499999999998E-2</v>
      </c>
      <c r="J20" s="26"/>
      <c r="K20" s="27">
        <f t="shared" si="7"/>
        <v>0</v>
      </c>
      <c r="L20" s="28">
        <f t="shared" si="8"/>
        <v>0</v>
      </c>
      <c r="M20" s="29" t="str">
        <f t="shared" si="9"/>
        <v>Falta entrar el precio ofertado</v>
      </c>
      <c r="N20" s="29">
        <f t="shared" si="10"/>
        <v>1</v>
      </c>
    </row>
    <row r="21" spans="2:14" x14ac:dyDescent="0.25">
      <c r="B21" s="6" t="s">
        <v>46</v>
      </c>
      <c r="C21" s="23" t="s">
        <v>47</v>
      </c>
      <c r="D21" s="12" t="s">
        <v>33</v>
      </c>
      <c r="E21" s="33">
        <v>13.29</v>
      </c>
      <c r="F21" s="40">
        <v>3.0000000000000001E-3</v>
      </c>
      <c r="G21" s="11">
        <v>0.21</v>
      </c>
      <c r="H21" s="25">
        <f t="shared" ref="H21:H24" si="11">F21*E21</f>
        <v>3.9869999999999996E-2</v>
      </c>
      <c r="I21" s="25">
        <f t="shared" si="6"/>
        <v>4.8242699999999993E-2</v>
      </c>
      <c r="J21" s="26"/>
      <c r="K21" s="27">
        <f t="shared" si="7"/>
        <v>0</v>
      </c>
      <c r="L21" s="28">
        <f t="shared" si="8"/>
        <v>0</v>
      </c>
      <c r="M21" s="29" t="str">
        <f t="shared" si="9"/>
        <v>Falta entrar el precio ofertado</v>
      </c>
      <c r="N21" s="29">
        <f t="shared" si="10"/>
        <v>1</v>
      </c>
    </row>
    <row r="22" spans="2:14" x14ac:dyDescent="0.25">
      <c r="B22" s="6" t="s">
        <v>48</v>
      </c>
      <c r="C22" s="23" t="s">
        <v>49</v>
      </c>
      <c r="D22" s="12" t="s">
        <v>33</v>
      </c>
      <c r="E22" s="33">
        <v>16.170000000000002</v>
      </c>
      <c r="F22" s="40">
        <v>3.0000000000000001E-3</v>
      </c>
      <c r="G22" s="11">
        <v>0.21</v>
      </c>
      <c r="H22" s="25">
        <f t="shared" si="11"/>
        <v>4.8510000000000005E-2</v>
      </c>
      <c r="I22" s="25">
        <f t="shared" si="6"/>
        <v>5.8697100000000002E-2</v>
      </c>
      <c r="J22" s="26"/>
      <c r="K22" s="27">
        <f t="shared" si="7"/>
        <v>0</v>
      </c>
      <c r="L22" s="28">
        <f t="shared" si="8"/>
        <v>0</v>
      </c>
      <c r="M22" s="29" t="str">
        <f t="shared" si="9"/>
        <v>Falta entrar el precio ofertado</v>
      </c>
      <c r="N22" s="29">
        <f t="shared" si="10"/>
        <v>1</v>
      </c>
    </row>
    <row r="23" spans="2:14" x14ac:dyDescent="0.25">
      <c r="B23" s="6" t="s">
        <v>50</v>
      </c>
      <c r="C23" s="23" t="s">
        <v>51</v>
      </c>
      <c r="D23" s="12" t="s">
        <v>33</v>
      </c>
      <c r="E23" s="33">
        <v>21.95</v>
      </c>
      <c r="F23" s="40">
        <v>3.0000000000000001E-3</v>
      </c>
      <c r="G23" s="11">
        <v>0.21</v>
      </c>
      <c r="H23" s="25">
        <f t="shared" si="11"/>
        <v>6.5850000000000006E-2</v>
      </c>
      <c r="I23" s="25">
        <f t="shared" si="6"/>
        <v>7.9678499999999999E-2</v>
      </c>
      <c r="J23" s="26"/>
      <c r="K23" s="27">
        <f t="shared" si="7"/>
        <v>0</v>
      </c>
      <c r="L23" s="28">
        <f t="shared" si="8"/>
        <v>0</v>
      </c>
      <c r="M23" s="29" t="str">
        <f t="shared" si="9"/>
        <v>Falta entrar el precio ofertado</v>
      </c>
      <c r="N23" s="29">
        <f t="shared" si="10"/>
        <v>1</v>
      </c>
    </row>
    <row r="24" spans="2:14" x14ac:dyDescent="0.25">
      <c r="B24" s="6" t="s">
        <v>52</v>
      </c>
      <c r="C24" s="23" t="s">
        <v>53</v>
      </c>
      <c r="D24" s="12" t="s">
        <v>33</v>
      </c>
      <c r="E24" s="33">
        <v>28.88</v>
      </c>
      <c r="F24" s="40">
        <v>3.0000000000000001E-3</v>
      </c>
      <c r="G24" s="11">
        <v>0.21</v>
      </c>
      <c r="H24" s="25">
        <f t="shared" si="11"/>
        <v>8.6639999999999995E-2</v>
      </c>
      <c r="I24" s="25">
        <f t="shared" si="6"/>
        <v>0.10483439999999999</v>
      </c>
      <c r="J24" s="26"/>
      <c r="K24" s="27">
        <f t="shared" si="7"/>
        <v>0</v>
      </c>
      <c r="L24" s="28">
        <f t="shared" si="8"/>
        <v>0</v>
      </c>
      <c r="M24" s="29" t="str">
        <f t="shared" si="9"/>
        <v>Falta entrar el precio ofertado</v>
      </c>
      <c r="N24" s="29">
        <f t="shared" si="10"/>
        <v>1</v>
      </c>
    </row>
    <row r="25" spans="2:14" x14ac:dyDescent="0.25">
      <c r="B25" s="4" t="s">
        <v>54</v>
      </c>
      <c r="C25" s="22" t="s">
        <v>55</v>
      </c>
      <c r="D25" s="5"/>
      <c r="E25" s="32"/>
      <c r="F25" s="39"/>
      <c r="G25" s="5"/>
      <c r="H25" s="32"/>
      <c r="I25" s="32"/>
      <c r="J25" s="5"/>
      <c r="K25" s="5"/>
      <c r="L25" s="5"/>
      <c r="M25" s="5"/>
      <c r="N25" s="5"/>
    </row>
    <row r="26" spans="2:14" x14ac:dyDescent="0.25">
      <c r="B26" s="6" t="s">
        <v>56</v>
      </c>
      <c r="C26" s="23" t="s">
        <v>57</v>
      </c>
      <c r="D26" s="12" t="s">
        <v>33</v>
      </c>
      <c r="E26" s="33">
        <v>10.06</v>
      </c>
      <c r="F26" s="40">
        <v>2E-3</v>
      </c>
      <c r="G26" s="11">
        <v>0.21</v>
      </c>
      <c r="H26" s="25">
        <f>F26*E26</f>
        <v>2.0120000000000002E-2</v>
      </c>
      <c r="I26" s="25">
        <f t="shared" ref="I26:I30" si="12">H26*(1+G26)</f>
        <v>2.4345200000000001E-2</v>
      </c>
      <c r="J26" s="26"/>
      <c r="K26" s="27">
        <f t="shared" ref="K26:K30" si="13">J26*F26</f>
        <v>0</v>
      </c>
      <c r="L26" s="28">
        <f t="shared" ref="L26:L30" si="14">K26*(1+G26)</f>
        <v>0</v>
      </c>
      <c r="M26" s="29" t="str">
        <f t="shared" ref="M26:M30" si="15">IF(J26&gt;0," ","Falta entrar el precio ofertado")</f>
        <v>Falta entrar el precio ofertado</v>
      </c>
      <c r="N26" s="29">
        <f t="shared" ref="N26:N30" si="16">IF(M26="Falta entrar el precio ofertado",1,0)</f>
        <v>1</v>
      </c>
    </row>
    <row r="27" spans="2:14" x14ac:dyDescent="0.25">
      <c r="B27" s="6" t="s">
        <v>58</v>
      </c>
      <c r="C27" s="23" t="s">
        <v>59</v>
      </c>
      <c r="D27" s="12" t="s">
        <v>33</v>
      </c>
      <c r="E27" s="33">
        <v>11.13</v>
      </c>
      <c r="F27" s="40">
        <v>2E-3</v>
      </c>
      <c r="G27" s="11">
        <v>0.21</v>
      </c>
      <c r="H27" s="25">
        <f>F27*E27</f>
        <v>2.2260000000000002E-2</v>
      </c>
      <c r="I27" s="25">
        <f t="shared" si="12"/>
        <v>2.6934600000000003E-2</v>
      </c>
      <c r="J27" s="26"/>
      <c r="K27" s="27">
        <f t="shared" si="13"/>
        <v>0</v>
      </c>
      <c r="L27" s="28">
        <f t="shared" si="14"/>
        <v>0</v>
      </c>
      <c r="M27" s="29" t="str">
        <f t="shared" si="15"/>
        <v>Falta entrar el precio ofertado</v>
      </c>
      <c r="N27" s="29">
        <f t="shared" si="16"/>
        <v>1</v>
      </c>
    </row>
    <row r="28" spans="2:14" x14ac:dyDescent="0.25">
      <c r="B28" s="6" t="s">
        <v>60</v>
      </c>
      <c r="C28" s="23" t="s">
        <v>61</v>
      </c>
      <c r="D28" s="12" t="s">
        <v>33</v>
      </c>
      <c r="E28" s="33">
        <v>12.2</v>
      </c>
      <c r="F28" s="40">
        <v>2E-3</v>
      </c>
      <c r="G28" s="11">
        <v>0.21</v>
      </c>
      <c r="H28" s="25">
        <f>F28*E28</f>
        <v>2.4399999999999998E-2</v>
      </c>
      <c r="I28" s="25">
        <f t="shared" si="12"/>
        <v>2.9523999999999998E-2</v>
      </c>
      <c r="J28" s="26"/>
      <c r="K28" s="27">
        <f t="shared" si="13"/>
        <v>0</v>
      </c>
      <c r="L28" s="28">
        <f t="shared" si="14"/>
        <v>0</v>
      </c>
      <c r="M28" s="29" t="str">
        <f t="shared" si="15"/>
        <v>Falta entrar el precio ofertado</v>
      </c>
      <c r="N28" s="29">
        <f t="shared" si="16"/>
        <v>1</v>
      </c>
    </row>
    <row r="29" spans="2:14" x14ac:dyDescent="0.25">
      <c r="B29" s="6" t="s">
        <v>62</v>
      </c>
      <c r="C29" s="23" t="s">
        <v>63</v>
      </c>
      <c r="D29" s="12" t="s">
        <v>33</v>
      </c>
      <c r="E29" s="33">
        <v>17.45</v>
      </c>
      <c r="F29" s="40">
        <v>2E-3</v>
      </c>
      <c r="G29" s="11">
        <v>0.21</v>
      </c>
      <c r="H29" s="25">
        <f t="shared" ref="H29:H30" si="17">F29*E29</f>
        <v>3.49E-2</v>
      </c>
      <c r="I29" s="25">
        <f t="shared" si="12"/>
        <v>4.2229000000000003E-2</v>
      </c>
      <c r="J29" s="26"/>
      <c r="K29" s="27">
        <f t="shared" si="13"/>
        <v>0</v>
      </c>
      <c r="L29" s="28">
        <f t="shared" si="14"/>
        <v>0</v>
      </c>
      <c r="M29" s="29" t="str">
        <f t="shared" si="15"/>
        <v>Falta entrar el precio ofertado</v>
      </c>
      <c r="N29" s="29">
        <f t="shared" si="16"/>
        <v>1</v>
      </c>
    </row>
    <row r="30" spans="2:14" x14ac:dyDescent="0.25">
      <c r="B30" s="6" t="s">
        <v>64</v>
      </c>
      <c r="C30" s="23" t="s">
        <v>65</v>
      </c>
      <c r="D30" s="12" t="s">
        <v>33</v>
      </c>
      <c r="E30" s="33">
        <v>22.18</v>
      </c>
      <c r="F30" s="40">
        <v>2E-3</v>
      </c>
      <c r="G30" s="11">
        <v>0.21</v>
      </c>
      <c r="H30" s="25">
        <f t="shared" si="17"/>
        <v>4.4360000000000004E-2</v>
      </c>
      <c r="I30" s="25">
        <f t="shared" si="12"/>
        <v>5.3675600000000004E-2</v>
      </c>
      <c r="J30" s="26"/>
      <c r="K30" s="27">
        <f t="shared" si="13"/>
        <v>0</v>
      </c>
      <c r="L30" s="28">
        <f t="shared" si="14"/>
        <v>0</v>
      </c>
      <c r="M30" s="29" t="str">
        <f t="shared" si="15"/>
        <v>Falta entrar el precio ofertado</v>
      </c>
      <c r="N30" s="29">
        <f t="shared" si="16"/>
        <v>1</v>
      </c>
    </row>
    <row r="31" spans="2:14" x14ac:dyDescent="0.25">
      <c r="B31" s="4" t="s">
        <v>66</v>
      </c>
      <c r="C31" s="22" t="s">
        <v>67</v>
      </c>
      <c r="D31" s="5"/>
      <c r="E31" s="32"/>
      <c r="F31" s="39"/>
      <c r="G31" s="5"/>
      <c r="H31" s="32"/>
      <c r="I31" s="32"/>
      <c r="J31" s="5"/>
      <c r="K31" s="5"/>
      <c r="L31" s="5"/>
      <c r="M31" s="5"/>
      <c r="N31" s="5"/>
    </row>
    <row r="32" spans="2:14" x14ac:dyDescent="0.25">
      <c r="B32" s="6" t="s">
        <v>68</v>
      </c>
      <c r="C32" s="23" t="s">
        <v>69</v>
      </c>
      <c r="D32" s="12" t="s">
        <v>33</v>
      </c>
      <c r="E32" s="33">
        <v>10.06</v>
      </c>
      <c r="F32" s="40">
        <v>1E-3</v>
      </c>
      <c r="G32" s="11">
        <v>0.21</v>
      </c>
      <c r="H32" s="25">
        <f>F32*E32</f>
        <v>1.0060000000000001E-2</v>
      </c>
      <c r="I32" s="25">
        <f t="shared" ref="I32:I36" si="18">H32*(1+G32)</f>
        <v>1.21726E-2</v>
      </c>
      <c r="J32" s="26"/>
      <c r="K32" s="27">
        <f t="shared" ref="K32:K36" si="19">J32*F32</f>
        <v>0</v>
      </c>
      <c r="L32" s="28">
        <f t="shared" ref="L32:L36" si="20">K32*(1+G32)</f>
        <v>0</v>
      </c>
      <c r="M32" s="29" t="str">
        <f t="shared" ref="M32:M36" si="21">IF(J32&gt;0," ","Falta entrar el precio ofertado")</f>
        <v>Falta entrar el precio ofertado</v>
      </c>
      <c r="N32" s="29">
        <f t="shared" ref="N32:N36" si="22">IF(M32="Falta entrar el precio ofertado",1,0)</f>
        <v>1</v>
      </c>
    </row>
    <row r="33" spans="2:14" x14ac:dyDescent="0.25">
      <c r="B33" s="6" t="s">
        <v>70</v>
      </c>
      <c r="C33" s="23" t="s">
        <v>71</v>
      </c>
      <c r="D33" s="12" t="s">
        <v>33</v>
      </c>
      <c r="E33" s="33">
        <v>11.13</v>
      </c>
      <c r="F33" s="40">
        <v>1E-3</v>
      </c>
      <c r="G33" s="11">
        <v>0.21</v>
      </c>
      <c r="H33" s="25">
        <f>F33*E33</f>
        <v>1.1130000000000001E-2</v>
      </c>
      <c r="I33" s="25">
        <f t="shared" si="18"/>
        <v>1.3467300000000001E-2</v>
      </c>
      <c r="J33" s="26"/>
      <c r="K33" s="27">
        <f t="shared" si="19"/>
        <v>0</v>
      </c>
      <c r="L33" s="28">
        <f t="shared" si="20"/>
        <v>0</v>
      </c>
      <c r="M33" s="29" t="str">
        <f t="shared" si="21"/>
        <v>Falta entrar el precio ofertado</v>
      </c>
      <c r="N33" s="29">
        <f t="shared" si="22"/>
        <v>1</v>
      </c>
    </row>
    <row r="34" spans="2:14" x14ac:dyDescent="0.25">
      <c r="B34" s="6" t="s">
        <v>72</v>
      </c>
      <c r="C34" s="23" t="s">
        <v>73</v>
      </c>
      <c r="D34" s="12" t="s">
        <v>33</v>
      </c>
      <c r="E34" s="33">
        <v>12.2</v>
      </c>
      <c r="F34" s="40">
        <v>1E-3</v>
      </c>
      <c r="G34" s="11">
        <v>0.21</v>
      </c>
      <c r="H34" s="25">
        <f>F34*E34</f>
        <v>1.2199999999999999E-2</v>
      </c>
      <c r="I34" s="25">
        <f t="shared" si="18"/>
        <v>1.4761999999999999E-2</v>
      </c>
      <c r="J34" s="26"/>
      <c r="K34" s="27">
        <f t="shared" si="19"/>
        <v>0</v>
      </c>
      <c r="L34" s="28">
        <f t="shared" si="20"/>
        <v>0</v>
      </c>
      <c r="M34" s="29" t="str">
        <f t="shared" si="21"/>
        <v>Falta entrar el precio ofertado</v>
      </c>
      <c r="N34" s="29">
        <f t="shared" si="22"/>
        <v>1</v>
      </c>
    </row>
    <row r="35" spans="2:14" x14ac:dyDescent="0.25">
      <c r="B35" s="6" t="s">
        <v>74</v>
      </c>
      <c r="C35" s="23" t="s">
        <v>75</v>
      </c>
      <c r="D35" s="12" t="s">
        <v>33</v>
      </c>
      <c r="E35" s="33">
        <v>17.45</v>
      </c>
      <c r="F35" s="40">
        <v>1E-3</v>
      </c>
      <c r="G35" s="11">
        <v>0.21</v>
      </c>
      <c r="H35" s="25">
        <f t="shared" ref="H35:H36" si="23">F35*E35</f>
        <v>1.745E-2</v>
      </c>
      <c r="I35" s="25">
        <f t="shared" si="18"/>
        <v>2.1114500000000001E-2</v>
      </c>
      <c r="J35" s="26"/>
      <c r="K35" s="27">
        <f t="shared" si="19"/>
        <v>0</v>
      </c>
      <c r="L35" s="28">
        <f t="shared" si="20"/>
        <v>0</v>
      </c>
      <c r="M35" s="29" t="str">
        <f t="shared" si="21"/>
        <v>Falta entrar el precio ofertado</v>
      </c>
      <c r="N35" s="29">
        <f t="shared" si="22"/>
        <v>1</v>
      </c>
    </row>
    <row r="36" spans="2:14" x14ac:dyDescent="0.25">
      <c r="B36" s="6" t="s">
        <v>76</v>
      </c>
      <c r="C36" s="23" t="s">
        <v>77</v>
      </c>
      <c r="D36" s="12" t="s">
        <v>33</v>
      </c>
      <c r="E36" s="33">
        <v>22.18</v>
      </c>
      <c r="F36" s="40">
        <v>1E-3</v>
      </c>
      <c r="G36" s="11">
        <v>0.21</v>
      </c>
      <c r="H36" s="25">
        <f t="shared" si="23"/>
        <v>2.2180000000000002E-2</v>
      </c>
      <c r="I36" s="25">
        <f t="shared" si="18"/>
        <v>2.6837800000000002E-2</v>
      </c>
      <c r="J36" s="26"/>
      <c r="K36" s="27">
        <f t="shared" si="19"/>
        <v>0</v>
      </c>
      <c r="L36" s="28">
        <f t="shared" si="20"/>
        <v>0</v>
      </c>
      <c r="M36" s="29" t="str">
        <f t="shared" si="21"/>
        <v>Falta entrar el precio ofertado</v>
      </c>
      <c r="N36" s="29">
        <f t="shared" si="22"/>
        <v>1</v>
      </c>
    </row>
    <row r="37" spans="2:14" x14ac:dyDescent="0.25">
      <c r="B37" s="4" t="s">
        <v>78</v>
      </c>
      <c r="C37" s="22" t="s">
        <v>79</v>
      </c>
      <c r="D37" s="5"/>
      <c r="E37" s="32"/>
      <c r="F37" s="39"/>
      <c r="G37" s="5"/>
      <c r="H37" s="32"/>
      <c r="I37" s="32"/>
      <c r="J37" s="5"/>
      <c r="K37" s="5"/>
      <c r="L37" s="5"/>
      <c r="M37" s="5"/>
      <c r="N37" s="5"/>
    </row>
    <row r="38" spans="2:14" x14ac:dyDescent="0.25">
      <c r="B38" s="34" t="s">
        <v>80</v>
      </c>
      <c r="C38" s="23" t="s">
        <v>81</v>
      </c>
      <c r="D38" s="12" t="s">
        <v>33</v>
      </c>
      <c r="E38" s="33">
        <v>227.2</v>
      </c>
      <c r="F38" s="40">
        <v>3.0000000000000001E-3</v>
      </c>
      <c r="G38" s="11">
        <v>0.21</v>
      </c>
      <c r="H38" s="25">
        <f>F38*E38</f>
        <v>0.68159999999999998</v>
      </c>
      <c r="I38" s="25">
        <f t="shared" ref="I38:I47" si="24">H38*(1+G38)</f>
        <v>0.82473599999999991</v>
      </c>
      <c r="J38" s="26"/>
      <c r="K38" s="27">
        <f t="shared" ref="K38:K46" si="25">J38*F38</f>
        <v>0</v>
      </c>
      <c r="L38" s="28">
        <f t="shared" ref="L38:L47" si="26">K38*(1+G38)</f>
        <v>0</v>
      </c>
      <c r="M38" s="29" t="str">
        <f t="shared" ref="M38:M46" si="27">IF(J38&gt;0," ","Falta entrar el precio ofertado")</f>
        <v>Falta entrar el precio ofertado</v>
      </c>
      <c r="N38" s="29">
        <f t="shared" ref="N38:N47" si="28">IF(M38="Falta entrar el precio ofertado",1,0)</f>
        <v>1</v>
      </c>
    </row>
    <row r="39" spans="2:14" x14ac:dyDescent="0.25">
      <c r="B39" s="34" t="s">
        <v>82</v>
      </c>
      <c r="C39" s="23" t="s">
        <v>83</v>
      </c>
      <c r="D39" s="12" t="s">
        <v>33</v>
      </c>
      <c r="E39" s="33">
        <v>323.99</v>
      </c>
      <c r="F39" s="40">
        <v>2E-3</v>
      </c>
      <c r="G39" s="11">
        <v>0.21</v>
      </c>
      <c r="H39" s="25">
        <f>F39*E39</f>
        <v>0.64798</v>
      </c>
      <c r="I39" s="25">
        <f>H39*(1+G39)</f>
        <v>0.78405579999999997</v>
      </c>
      <c r="J39" s="26"/>
      <c r="K39" s="27">
        <f>J39*F39</f>
        <v>0</v>
      </c>
      <c r="L39" s="28">
        <f>K39*(1+G39)</f>
        <v>0</v>
      </c>
      <c r="M39" s="29" t="str">
        <f>IF(J39&gt;0," ","Falta entrar el precio ofertado")</f>
        <v>Falta entrar el precio ofertado</v>
      </c>
      <c r="N39" s="29">
        <f>IF(M39="Falta entrar el precio ofertado",1,0)</f>
        <v>1</v>
      </c>
    </row>
    <row r="40" spans="2:14" x14ac:dyDescent="0.25">
      <c r="B40" s="34" t="s">
        <v>84</v>
      </c>
      <c r="C40" s="23" t="s">
        <v>85</v>
      </c>
      <c r="D40" s="12" t="s">
        <v>33</v>
      </c>
      <c r="E40" s="33">
        <v>245.16</v>
      </c>
      <c r="F40" s="40">
        <v>1E-3</v>
      </c>
      <c r="G40" s="11">
        <v>0.21</v>
      </c>
      <c r="H40" s="25">
        <f t="shared" ref="H40:H45" si="29">F40*E40</f>
        <v>0.24515999999999999</v>
      </c>
      <c r="I40" s="25">
        <f t="shared" ref="I40:I45" si="30">H40*(1+G40)</f>
        <v>0.29664359999999995</v>
      </c>
      <c r="J40" s="26"/>
      <c r="K40" s="27">
        <f t="shared" ref="K40:K45" si="31">J40*F40</f>
        <v>0</v>
      </c>
      <c r="L40" s="28">
        <f t="shared" ref="L40:L45" si="32">K40*(1+G40)</f>
        <v>0</v>
      </c>
      <c r="M40" s="29" t="str">
        <f t="shared" ref="M40:M45" si="33">IF(J40&gt;0," ","Falta entrar el precio ofertado")</f>
        <v>Falta entrar el precio ofertado</v>
      </c>
      <c r="N40" s="29">
        <f t="shared" ref="N40:N45" si="34">IF(M40="Falta entrar el precio ofertado",1,0)</f>
        <v>1</v>
      </c>
    </row>
    <row r="41" spans="2:14" x14ac:dyDescent="0.25">
      <c r="B41" s="34" t="s">
        <v>86</v>
      </c>
      <c r="C41" s="23" t="s">
        <v>87</v>
      </c>
      <c r="D41" s="12" t="s">
        <v>33</v>
      </c>
      <c r="E41" s="33">
        <v>334.72</v>
      </c>
      <c r="F41" s="40">
        <v>5.0000000000000001E-4</v>
      </c>
      <c r="G41" s="11">
        <v>0.21</v>
      </c>
      <c r="H41" s="25">
        <f t="shared" si="29"/>
        <v>0.16736000000000001</v>
      </c>
      <c r="I41" s="25">
        <f t="shared" si="30"/>
        <v>0.20250560000000001</v>
      </c>
      <c r="J41" s="26"/>
      <c r="K41" s="27">
        <f t="shared" si="31"/>
        <v>0</v>
      </c>
      <c r="L41" s="28">
        <f t="shared" si="32"/>
        <v>0</v>
      </c>
      <c r="M41" s="29" t="str">
        <f t="shared" si="33"/>
        <v>Falta entrar el precio ofertado</v>
      </c>
      <c r="N41" s="29">
        <f t="shared" si="34"/>
        <v>1</v>
      </c>
    </row>
    <row r="42" spans="2:14" x14ac:dyDescent="0.25">
      <c r="B42" s="34" t="s">
        <v>88</v>
      </c>
      <c r="C42" s="23" t="s">
        <v>89</v>
      </c>
      <c r="D42" s="12" t="s">
        <v>33</v>
      </c>
      <c r="E42" s="33">
        <v>363.37</v>
      </c>
      <c r="F42" s="40">
        <v>5.0000000000000001E-4</v>
      </c>
      <c r="G42" s="11">
        <v>0.21</v>
      </c>
      <c r="H42" s="25">
        <f t="shared" si="29"/>
        <v>0.18168500000000001</v>
      </c>
      <c r="I42" s="25">
        <f t="shared" si="30"/>
        <v>0.21983885</v>
      </c>
      <c r="J42" s="26"/>
      <c r="K42" s="27">
        <f t="shared" si="31"/>
        <v>0</v>
      </c>
      <c r="L42" s="28">
        <f t="shared" si="32"/>
        <v>0</v>
      </c>
      <c r="M42" s="29" t="str">
        <f t="shared" si="33"/>
        <v>Falta entrar el precio ofertado</v>
      </c>
      <c r="N42" s="29">
        <f t="shared" si="34"/>
        <v>1</v>
      </c>
    </row>
    <row r="43" spans="2:14" x14ac:dyDescent="0.25">
      <c r="B43" s="34" t="s">
        <v>90</v>
      </c>
      <c r="C43" s="23" t="s">
        <v>91</v>
      </c>
      <c r="D43" s="12" t="s">
        <v>33</v>
      </c>
      <c r="E43" s="33">
        <v>495.96</v>
      </c>
      <c r="F43" s="40">
        <v>1E-4</v>
      </c>
      <c r="G43" s="11">
        <v>0.21</v>
      </c>
      <c r="H43" s="25">
        <f t="shared" si="29"/>
        <v>4.9596000000000001E-2</v>
      </c>
      <c r="I43" s="25">
        <f t="shared" si="30"/>
        <v>6.0011160000000001E-2</v>
      </c>
      <c r="J43" s="26"/>
      <c r="K43" s="27">
        <f t="shared" si="31"/>
        <v>0</v>
      </c>
      <c r="L43" s="28">
        <f t="shared" si="32"/>
        <v>0</v>
      </c>
      <c r="M43" s="29" t="str">
        <f t="shared" si="33"/>
        <v>Falta entrar el precio ofertado</v>
      </c>
      <c r="N43" s="29">
        <f t="shared" si="34"/>
        <v>1</v>
      </c>
    </row>
    <row r="44" spans="2:14" x14ac:dyDescent="0.25">
      <c r="B44" s="34" t="s">
        <v>92</v>
      </c>
      <c r="C44" s="23" t="s">
        <v>93</v>
      </c>
      <c r="D44" s="12" t="s">
        <v>33</v>
      </c>
      <c r="E44" s="33">
        <v>429.66</v>
      </c>
      <c r="F44" s="40">
        <v>1E-4</v>
      </c>
      <c r="G44" s="11">
        <v>0.21</v>
      </c>
      <c r="H44" s="25">
        <f t="shared" si="29"/>
        <v>4.2966000000000004E-2</v>
      </c>
      <c r="I44" s="25">
        <f t="shared" si="30"/>
        <v>5.1988860000000005E-2</v>
      </c>
      <c r="J44" s="26"/>
      <c r="K44" s="27">
        <f t="shared" si="31"/>
        <v>0</v>
      </c>
      <c r="L44" s="28">
        <f t="shared" si="32"/>
        <v>0</v>
      </c>
      <c r="M44" s="29" t="str">
        <f t="shared" si="33"/>
        <v>Falta entrar el precio ofertado</v>
      </c>
      <c r="N44" s="29">
        <f t="shared" si="34"/>
        <v>1</v>
      </c>
    </row>
    <row r="45" spans="2:14" x14ac:dyDescent="0.25">
      <c r="B45" s="34" t="s">
        <v>94</v>
      </c>
      <c r="C45" s="23" t="s">
        <v>95</v>
      </c>
      <c r="D45" s="12" t="s">
        <v>33</v>
      </c>
      <c r="E45" s="33">
        <v>1362.16</v>
      </c>
      <c r="F45" s="40">
        <v>1E-4</v>
      </c>
      <c r="G45" s="11">
        <v>0.21</v>
      </c>
      <c r="H45" s="25">
        <f t="shared" si="29"/>
        <v>0.136216</v>
      </c>
      <c r="I45" s="25">
        <f t="shared" si="30"/>
        <v>0.16482136</v>
      </c>
      <c r="J45" s="26"/>
      <c r="K45" s="27">
        <f t="shared" si="31"/>
        <v>0</v>
      </c>
      <c r="L45" s="28">
        <f t="shared" si="32"/>
        <v>0</v>
      </c>
      <c r="M45" s="29" t="str">
        <f t="shared" si="33"/>
        <v>Falta entrar el precio ofertado</v>
      </c>
      <c r="N45" s="29">
        <f t="shared" si="34"/>
        <v>1</v>
      </c>
    </row>
    <row r="46" spans="2:14" x14ac:dyDescent="0.25">
      <c r="B46" s="34" t="s">
        <v>96</v>
      </c>
      <c r="C46" s="23" t="s">
        <v>97</v>
      </c>
      <c r="D46" s="12" t="s">
        <v>33</v>
      </c>
      <c r="E46" s="33">
        <v>33.44</v>
      </c>
      <c r="F46" s="40">
        <v>5.0000000000000001E-4</v>
      </c>
      <c r="G46" s="11">
        <v>0.21</v>
      </c>
      <c r="H46" s="25">
        <f>F46*E46</f>
        <v>1.6719999999999999E-2</v>
      </c>
      <c r="I46" s="25">
        <f t="shared" si="24"/>
        <v>2.0231199999999998E-2</v>
      </c>
      <c r="J46" s="26"/>
      <c r="K46" s="27">
        <f t="shared" si="25"/>
        <v>0</v>
      </c>
      <c r="L46" s="28">
        <f t="shared" si="26"/>
        <v>0</v>
      </c>
      <c r="M46" s="29" t="str">
        <f t="shared" si="27"/>
        <v>Falta entrar el precio ofertado</v>
      </c>
      <c r="N46" s="29">
        <f t="shared" si="28"/>
        <v>1</v>
      </c>
    </row>
    <row r="47" spans="2:14" x14ac:dyDescent="0.25">
      <c r="B47" s="34" t="s">
        <v>98</v>
      </c>
      <c r="C47" s="23" t="s">
        <v>99</v>
      </c>
      <c r="D47" s="12" t="s">
        <v>33</v>
      </c>
      <c r="E47" s="33">
        <v>52.51</v>
      </c>
      <c r="F47" s="40">
        <v>5.0000000000000001E-4</v>
      </c>
      <c r="G47" s="11">
        <v>0.21</v>
      </c>
      <c r="H47" s="25">
        <f>F47*E47</f>
        <v>2.6255000000000001E-2</v>
      </c>
      <c r="I47" s="25">
        <f t="shared" si="24"/>
        <v>3.176855E-2</v>
      </c>
      <c r="J47" s="26"/>
      <c r="K47" s="27">
        <f>J47*F47</f>
        <v>0</v>
      </c>
      <c r="L47" s="28">
        <f t="shared" si="26"/>
        <v>0</v>
      </c>
      <c r="M47" s="29" t="str">
        <f>IF(J48&gt;0," ","Falta entrar el precio ofertado")</f>
        <v>Falta entrar el precio ofertado</v>
      </c>
      <c r="N47" s="29">
        <f t="shared" si="28"/>
        <v>1</v>
      </c>
    </row>
    <row r="48" spans="2:14" x14ac:dyDescent="0.25">
      <c r="B48" s="4" t="s">
        <v>100</v>
      </c>
      <c r="C48" s="22" t="s">
        <v>101</v>
      </c>
      <c r="D48" s="5"/>
      <c r="E48" s="32"/>
      <c r="F48" s="39"/>
      <c r="G48" s="5"/>
      <c r="H48" s="32"/>
      <c r="I48" s="32"/>
      <c r="J48" s="5"/>
      <c r="K48" s="5"/>
      <c r="L48" s="5"/>
      <c r="M48" s="5"/>
      <c r="N48" s="5"/>
    </row>
    <row r="49" spans="2:14" x14ac:dyDescent="0.25">
      <c r="B49" s="34" t="s">
        <v>102</v>
      </c>
      <c r="C49" s="23" t="s">
        <v>103</v>
      </c>
      <c r="D49" s="12" t="s">
        <v>33</v>
      </c>
      <c r="E49" s="33">
        <v>8.09</v>
      </c>
      <c r="F49" s="41">
        <v>0.02</v>
      </c>
      <c r="G49" s="11">
        <v>0.21</v>
      </c>
      <c r="H49" s="25">
        <f t="shared" ref="H49:H55" si="35">F49*E49</f>
        <v>0.1618</v>
      </c>
      <c r="I49" s="25">
        <f t="shared" ref="I49:I54" si="36">H49*(1+G49)</f>
        <v>0.19577799999999998</v>
      </c>
      <c r="J49" s="26"/>
      <c r="K49" s="27">
        <f t="shared" ref="K49:K54" si="37">J49*F49</f>
        <v>0</v>
      </c>
      <c r="L49" s="28">
        <f t="shared" ref="L49:L54" si="38">K49*(1+G49)</f>
        <v>0</v>
      </c>
      <c r="M49" s="29" t="str">
        <f t="shared" ref="M49:M54" si="39">IF(J49&gt;0," ","Falta entrar el precio ofertado")</f>
        <v>Falta entrar el precio ofertado</v>
      </c>
      <c r="N49" s="29">
        <f t="shared" ref="N49:N54" si="40">IF(M49="Falta entrar el precio ofertado",1,0)</f>
        <v>1</v>
      </c>
    </row>
    <row r="50" spans="2:14" x14ac:dyDescent="0.25">
      <c r="B50" s="34" t="s">
        <v>104</v>
      </c>
      <c r="C50" s="23" t="s">
        <v>105</v>
      </c>
      <c r="D50" s="12" t="s">
        <v>33</v>
      </c>
      <c r="E50" s="33">
        <v>10.4</v>
      </c>
      <c r="F50" s="41">
        <v>0.01</v>
      </c>
      <c r="G50" s="11">
        <v>0.21</v>
      </c>
      <c r="H50" s="25">
        <f t="shared" si="35"/>
        <v>0.10400000000000001</v>
      </c>
      <c r="I50" s="25">
        <f t="shared" si="36"/>
        <v>0.12584000000000001</v>
      </c>
      <c r="J50" s="26"/>
      <c r="K50" s="27">
        <f t="shared" si="37"/>
        <v>0</v>
      </c>
      <c r="L50" s="28">
        <f t="shared" si="38"/>
        <v>0</v>
      </c>
      <c r="M50" s="29" t="str">
        <f t="shared" si="39"/>
        <v>Falta entrar el precio ofertado</v>
      </c>
      <c r="N50" s="29">
        <f t="shared" si="40"/>
        <v>1</v>
      </c>
    </row>
    <row r="51" spans="2:14" x14ac:dyDescent="0.25">
      <c r="B51" s="34" t="s">
        <v>106</v>
      </c>
      <c r="C51" s="23" t="s">
        <v>107</v>
      </c>
      <c r="D51" s="12" t="s">
        <v>33</v>
      </c>
      <c r="E51" s="33">
        <v>17.329999999999998</v>
      </c>
      <c r="F51" s="40">
        <v>7.4999999999999997E-3</v>
      </c>
      <c r="G51" s="11">
        <v>0.21</v>
      </c>
      <c r="H51" s="25">
        <f t="shared" si="35"/>
        <v>0.12997499999999998</v>
      </c>
      <c r="I51" s="25">
        <f>H51*(1+G51)</f>
        <v>0.15726974999999996</v>
      </c>
      <c r="J51" s="26"/>
      <c r="K51" s="27">
        <f>J51*F51</f>
        <v>0</v>
      </c>
      <c r="L51" s="28">
        <f>K51*(1+G51)</f>
        <v>0</v>
      </c>
      <c r="M51" s="29" t="str">
        <f>IF(J51&gt;0," ","Falta entrar el precio ofertado")</f>
        <v>Falta entrar el precio ofertado</v>
      </c>
      <c r="N51" s="29">
        <f>IF(M51="Falta entrar el precio ofertado",1,0)</f>
        <v>1</v>
      </c>
    </row>
    <row r="52" spans="2:14" x14ac:dyDescent="0.25">
      <c r="B52" s="34" t="s">
        <v>108</v>
      </c>
      <c r="C52" s="23" t="s">
        <v>109</v>
      </c>
      <c r="D52" s="12" t="s">
        <v>33</v>
      </c>
      <c r="E52" s="33">
        <v>11.32</v>
      </c>
      <c r="F52" s="41">
        <v>2.5000000000000001E-3</v>
      </c>
      <c r="G52" s="11">
        <v>0.21</v>
      </c>
      <c r="H52" s="25">
        <f t="shared" si="35"/>
        <v>2.8300000000000002E-2</v>
      </c>
      <c r="I52" s="25">
        <f>H52*(1+G52)</f>
        <v>3.4243000000000003E-2</v>
      </c>
      <c r="J52" s="26"/>
      <c r="K52" s="27">
        <f>J52*F52</f>
        <v>0</v>
      </c>
      <c r="L52" s="28">
        <f>K52*(1+G52)</f>
        <v>0</v>
      </c>
      <c r="M52" s="29" t="str">
        <f>IF(J52&gt;0," ","Falta entrar el precio ofertado")</f>
        <v>Falta entrar el precio ofertado</v>
      </c>
      <c r="N52" s="29">
        <f>IF(M52="Falta entrar el precio ofertado",1,0)</f>
        <v>1</v>
      </c>
    </row>
    <row r="53" spans="2:14" x14ac:dyDescent="0.25">
      <c r="B53" s="34" t="s">
        <v>110</v>
      </c>
      <c r="C53" s="23" t="s">
        <v>111</v>
      </c>
      <c r="D53" s="12" t="s">
        <v>33</v>
      </c>
      <c r="E53" s="33">
        <v>2.31</v>
      </c>
      <c r="F53" s="41">
        <v>1.4999999999999999E-2</v>
      </c>
      <c r="G53" s="11">
        <v>0.21</v>
      </c>
      <c r="H53" s="25">
        <f t="shared" si="35"/>
        <v>3.465E-2</v>
      </c>
      <c r="I53" s="25">
        <f t="shared" ref="I53" si="41">H53*(1+G53)</f>
        <v>4.1926499999999998E-2</v>
      </c>
      <c r="J53" s="26"/>
      <c r="K53" s="27">
        <f t="shared" ref="K53" si="42">J53*F53</f>
        <v>0</v>
      </c>
      <c r="L53" s="28">
        <f t="shared" ref="L53" si="43">K53*(1+G53)</f>
        <v>0</v>
      </c>
      <c r="M53" s="29" t="str">
        <f t="shared" ref="M53" si="44">IF(J53&gt;0," ","Falta entrar el precio ofertado")</f>
        <v>Falta entrar el precio ofertado</v>
      </c>
      <c r="N53" s="29">
        <f t="shared" ref="N53" si="45">IF(M53="Falta entrar el precio ofertado",1,0)</f>
        <v>1</v>
      </c>
    </row>
    <row r="54" spans="2:14" x14ac:dyDescent="0.25">
      <c r="B54" s="34" t="s">
        <v>112</v>
      </c>
      <c r="C54" s="23" t="s">
        <v>113</v>
      </c>
      <c r="D54" s="12" t="s">
        <v>33</v>
      </c>
      <c r="E54" s="33">
        <v>12.35</v>
      </c>
      <c r="F54" s="41">
        <v>0.01</v>
      </c>
      <c r="G54" s="11">
        <v>0.21</v>
      </c>
      <c r="H54" s="25">
        <f t="shared" si="35"/>
        <v>0.1235</v>
      </c>
      <c r="I54" s="25">
        <f t="shared" si="36"/>
        <v>0.14943499999999998</v>
      </c>
      <c r="J54" s="26"/>
      <c r="K54" s="27">
        <f t="shared" si="37"/>
        <v>0</v>
      </c>
      <c r="L54" s="28">
        <f t="shared" si="38"/>
        <v>0</v>
      </c>
      <c r="M54" s="29" t="str">
        <f t="shared" si="39"/>
        <v>Falta entrar el precio ofertado</v>
      </c>
      <c r="N54" s="29">
        <f t="shared" si="40"/>
        <v>1</v>
      </c>
    </row>
    <row r="55" spans="2:14" x14ac:dyDescent="0.25">
      <c r="B55" s="34" t="s">
        <v>114</v>
      </c>
      <c r="C55" s="23" t="s">
        <v>115</v>
      </c>
      <c r="D55" s="12" t="s">
        <v>33</v>
      </c>
      <c r="E55" s="33">
        <v>4.24</v>
      </c>
      <c r="F55" s="40">
        <v>7.4999999999999997E-3</v>
      </c>
      <c r="G55" s="11">
        <v>0.21</v>
      </c>
      <c r="H55" s="25">
        <f t="shared" si="35"/>
        <v>3.1800000000000002E-2</v>
      </c>
      <c r="I55" s="25">
        <f>H55*(1+G55)</f>
        <v>3.8477999999999998E-2</v>
      </c>
      <c r="J55" s="26"/>
      <c r="K55" s="27">
        <f>J55*F55</f>
        <v>0</v>
      </c>
      <c r="L55" s="28">
        <f>K55*(1+G55)</f>
        <v>0</v>
      </c>
      <c r="M55" s="29" t="str">
        <f>IF(J55&gt;0," ","Falta entrar el precio ofertado")</f>
        <v>Falta entrar el precio ofertado</v>
      </c>
      <c r="N55" s="29">
        <f>IF(M55="Falta entrar el precio ofertado",1,0)</f>
        <v>1</v>
      </c>
    </row>
    <row r="56" spans="2:14" x14ac:dyDescent="0.25">
      <c r="B56" s="34" t="s">
        <v>116</v>
      </c>
      <c r="C56" s="23" t="s">
        <v>117</v>
      </c>
      <c r="D56" s="12" t="s">
        <v>33</v>
      </c>
      <c r="E56" s="33">
        <v>12.35</v>
      </c>
      <c r="F56" s="41">
        <v>5.0000000000000001E-3</v>
      </c>
      <c r="G56" s="11">
        <v>0.21</v>
      </c>
      <c r="H56" s="25">
        <f>F56*E56</f>
        <v>6.1749999999999999E-2</v>
      </c>
      <c r="I56" s="25">
        <f t="shared" ref="I56" si="46">H56*(1+G56)</f>
        <v>7.4717499999999992E-2</v>
      </c>
      <c r="J56" s="26"/>
      <c r="K56" s="27">
        <f t="shared" ref="K56" si="47">J56*F56</f>
        <v>0</v>
      </c>
      <c r="L56" s="28">
        <f t="shared" ref="L56" si="48">K56*(1+G56)</f>
        <v>0</v>
      </c>
      <c r="M56" s="29" t="str">
        <f t="shared" ref="M56" si="49">IF(J56&gt;0," ","Falta entrar el precio ofertado")</f>
        <v>Falta entrar el precio ofertado</v>
      </c>
      <c r="N56" s="29">
        <f t="shared" ref="N56" si="50">IF(M56="Falta entrar el precio ofertado",1,0)</f>
        <v>1</v>
      </c>
    </row>
    <row r="57" spans="2:14" x14ac:dyDescent="0.25">
      <c r="B57" s="4" t="s">
        <v>118</v>
      </c>
      <c r="C57" s="22" t="s">
        <v>119</v>
      </c>
      <c r="D57" s="5"/>
      <c r="E57" s="32"/>
      <c r="F57" s="39"/>
      <c r="G57" s="5"/>
      <c r="H57" s="32"/>
      <c r="I57" s="32"/>
      <c r="J57" s="5"/>
      <c r="K57" s="5"/>
      <c r="L57" s="5"/>
      <c r="M57" s="5"/>
      <c r="N57" s="5"/>
    </row>
    <row r="58" spans="2:14" ht="26.45" customHeight="1" x14ac:dyDescent="0.25">
      <c r="B58" s="34" t="s">
        <v>120</v>
      </c>
      <c r="C58" s="42" t="s">
        <v>121</v>
      </c>
      <c r="D58" s="12" t="s">
        <v>33</v>
      </c>
      <c r="E58" s="33">
        <v>81.600000000000009</v>
      </c>
      <c r="F58" s="40">
        <v>1.4999999999999999E-2</v>
      </c>
      <c r="G58" s="11">
        <v>0.21</v>
      </c>
      <c r="H58" s="25">
        <f t="shared" ref="H58:H65" si="51">F58*E58</f>
        <v>1.224</v>
      </c>
      <c r="I58" s="25">
        <f t="shared" ref="I58:I67" si="52">H58*(1+G58)</f>
        <v>1.4810399999999999</v>
      </c>
      <c r="J58" s="26"/>
      <c r="K58" s="27">
        <f t="shared" ref="K58:K67" si="53">J58*F58</f>
        <v>0</v>
      </c>
      <c r="L58" s="28">
        <f t="shared" ref="L58:L67" si="54">K58*(1+G58)</f>
        <v>0</v>
      </c>
      <c r="M58" s="29" t="str">
        <f t="shared" ref="M58:M67" si="55">IF(J58&gt;0," ","Falta entrar el precio ofertado")</f>
        <v>Falta entrar el precio ofertado</v>
      </c>
      <c r="N58" s="29">
        <f t="shared" ref="N58:N67" si="56">IF(M58="Falta entrar el precio ofertado",1,0)</f>
        <v>1</v>
      </c>
    </row>
    <row r="59" spans="2:14" ht="26.45" customHeight="1" x14ac:dyDescent="0.25">
      <c r="B59" s="34" t="s">
        <v>122</v>
      </c>
      <c r="C59" s="42" t="s">
        <v>123</v>
      </c>
      <c r="D59" s="12" t="s">
        <v>33</v>
      </c>
      <c r="E59" s="33">
        <v>93.78</v>
      </c>
      <c r="F59" s="40">
        <v>0.02</v>
      </c>
      <c r="G59" s="11">
        <v>0.21</v>
      </c>
      <c r="H59" s="25">
        <f t="shared" si="51"/>
        <v>1.8756000000000002</v>
      </c>
      <c r="I59" s="25">
        <f t="shared" si="52"/>
        <v>2.269476</v>
      </c>
      <c r="J59" s="26"/>
      <c r="K59" s="27">
        <f t="shared" si="53"/>
        <v>0</v>
      </c>
      <c r="L59" s="28">
        <f t="shared" si="54"/>
        <v>0</v>
      </c>
      <c r="M59" s="29" t="str">
        <f t="shared" si="55"/>
        <v>Falta entrar el precio ofertado</v>
      </c>
      <c r="N59" s="29">
        <f t="shared" si="56"/>
        <v>1</v>
      </c>
    </row>
    <row r="60" spans="2:14" ht="26.45" customHeight="1" x14ac:dyDescent="0.25">
      <c r="B60" s="34" t="s">
        <v>124</v>
      </c>
      <c r="C60" s="42" t="s">
        <v>125</v>
      </c>
      <c r="D60" s="12" t="s">
        <v>33</v>
      </c>
      <c r="E60" s="33">
        <v>104.29</v>
      </c>
      <c r="F60" s="40">
        <v>2.5000000000000001E-2</v>
      </c>
      <c r="G60" s="11">
        <v>0.21</v>
      </c>
      <c r="H60" s="25">
        <f t="shared" si="51"/>
        <v>2.6072500000000005</v>
      </c>
      <c r="I60" s="25">
        <f t="shared" si="52"/>
        <v>3.1547725000000004</v>
      </c>
      <c r="J60" s="26"/>
      <c r="K60" s="27">
        <f t="shared" si="53"/>
        <v>0</v>
      </c>
      <c r="L60" s="28">
        <f t="shared" si="54"/>
        <v>0</v>
      </c>
      <c r="M60" s="29" t="str">
        <f t="shared" si="55"/>
        <v>Falta entrar el precio ofertado</v>
      </c>
      <c r="N60" s="29">
        <f t="shared" si="56"/>
        <v>1</v>
      </c>
    </row>
    <row r="61" spans="2:14" ht="26.45" customHeight="1" x14ac:dyDescent="0.25">
      <c r="B61" s="34" t="s">
        <v>126</v>
      </c>
      <c r="C61" s="42" t="s">
        <v>127</v>
      </c>
      <c r="D61" s="12" t="s">
        <v>33</v>
      </c>
      <c r="E61" s="33">
        <v>108.25</v>
      </c>
      <c r="F61" s="40">
        <v>1.4999999999999999E-2</v>
      </c>
      <c r="G61" s="11">
        <v>0.21</v>
      </c>
      <c r="H61" s="25">
        <f t="shared" si="51"/>
        <v>1.62375</v>
      </c>
      <c r="I61" s="25">
        <f t="shared" si="52"/>
        <v>1.9647375</v>
      </c>
      <c r="J61" s="26"/>
      <c r="K61" s="27">
        <f t="shared" si="53"/>
        <v>0</v>
      </c>
      <c r="L61" s="28">
        <f t="shared" si="54"/>
        <v>0</v>
      </c>
      <c r="M61" s="29" t="str">
        <f t="shared" si="55"/>
        <v>Falta entrar el precio ofertado</v>
      </c>
      <c r="N61" s="29">
        <f t="shared" si="56"/>
        <v>1</v>
      </c>
    </row>
    <row r="62" spans="2:14" ht="26.45" customHeight="1" x14ac:dyDescent="0.25">
      <c r="B62" s="34" t="s">
        <v>128</v>
      </c>
      <c r="C62" s="42" t="s">
        <v>129</v>
      </c>
      <c r="D62" s="12" t="s">
        <v>33</v>
      </c>
      <c r="E62" s="33">
        <v>119.21000000000001</v>
      </c>
      <c r="F62" s="40">
        <v>0.02</v>
      </c>
      <c r="G62" s="11">
        <v>0.21</v>
      </c>
      <c r="H62" s="25">
        <f t="shared" si="51"/>
        <v>2.3842000000000003</v>
      </c>
      <c r="I62" s="25">
        <f t="shared" si="52"/>
        <v>2.8848820000000002</v>
      </c>
      <c r="J62" s="26"/>
      <c r="K62" s="27">
        <f t="shared" si="53"/>
        <v>0</v>
      </c>
      <c r="L62" s="28">
        <f t="shared" si="54"/>
        <v>0</v>
      </c>
      <c r="M62" s="29" t="str">
        <f t="shared" si="55"/>
        <v>Falta entrar el precio ofertado</v>
      </c>
      <c r="N62" s="29">
        <f t="shared" si="56"/>
        <v>1</v>
      </c>
    </row>
    <row r="63" spans="2:14" ht="26.45" customHeight="1" x14ac:dyDescent="0.25">
      <c r="B63" s="34" t="s">
        <v>130</v>
      </c>
      <c r="C63" s="42" t="s">
        <v>131</v>
      </c>
      <c r="D63" s="12" t="s">
        <v>33</v>
      </c>
      <c r="E63" s="33">
        <v>147.75</v>
      </c>
      <c r="F63" s="40">
        <v>1.7500000000000002E-2</v>
      </c>
      <c r="G63" s="11">
        <v>0.21</v>
      </c>
      <c r="H63" s="25">
        <f t="shared" si="51"/>
        <v>2.5856250000000003</v>
      </c>
      <c r="I63" s="25">
        <f t="shared" si="52"/>
        <v>3.1286062500000003</v>
      </c>
      <c r="J63" s="26"/>
      <c r="K63" s="27">
        <f t="shared" si="53"/>
        <v>0</v>
      </c>
      <c r="L63" s="28">
        <f t="shared" si="54"/>
        <v>0</v>
      </c>
      <c r="M63" s="29" t="str">
        <f t="shared" si="55"/>
        <v>Falta entrar el precio ofertado</v>
      </c>
      <c r="N63" s="29">
        <f t="shared" si="56"/>
        <v>1</v>
      </c>
    </row>
    <row r="64" spans="2:14" ht="26.45" customHeight="1" x14ac:dyDescent="0.25">
      <c r="B64" s="34" t="s">
        <v>132</v>
      </c>
      <c r="C64" s="42" t="s">
        <v>133</v>
      </c>
      <c r="D64" s="12" t="s">
        <v>33</v>
      </c>
      <c r="E64" s="33">
        <v>162.88</v>
      </c>
      <c r="F64" s="40">
        <v>0.02</v>
      </c>
      <c r="G64" s="11">
        <v>0.21</v>
      </c>
      <c r="H64" s="25">
        <f t="shared" si="51"/>
        <v>3.2576000000000001</v>
      </c>
      <c r="I64" s="25">
        <f t="shared" si="52"/>
        <v>3.9416959999999999</v>
      </c>
      <c r="J64" s="26"/>
      <c r="K64" s="27">
        <f t="shared" si="53"/>
        <v>0</v>
      </c>
      <c r="L64" s="28">
        <f t="shared" si="54"/>
        <v>0</v>
      </c>
      <c r="M64" s="29" t="str">
        <f t="shared" si="55"/>
        <v>Falta entrar el precio ofertado</v>
      </c>
      <c r="N64" s="29">
        <f t="shared" si="56"/>
        <v>1</v>
      </c>
    </row>
    <row r="65" spans="2:14" ht="26.45" customHeight="1" x14ac:dyDescent="0.25">
      <c r="B65" s="34" t="s">
        <v>134</v>
      </c>
      <c r="C65" s="42" t="s">
        <v>135</v>
      </c>
      <c r="D65" s="12" t="s">
        <v>33</v>
      </c>
      <c r="E65" s="33">
        <v>54.64</v>
      </c>
      <c r="F65" s="40">
        <v>2.5000000000000001E-3</v>
      </c>
      <c r="G65" s="11">
        <v>0.21</v>
      </c>
      <c r="H65" s="25">
        <f t="shared" si="51"/>
        <v>0.1366</v>
      </c>
      <c r="I65" s="25">
        <f t="shared" si="52"/>
        <v>0.16528599999999999</v>
      </c>
      <c r="J65" s="26"/>
      <c r="K65" s="27">
        <f t="shared" si="53"/>
        <v>0</v>
      </c>
      <c r="L65" s="28">
        <f t="shared" si="54"/>
        <v>0</v>
      </c>
      <c r="M65" s="29" t="str">
        <f t="shared" si="55"/>
        <v>Falta entrar el precio ofertado</v>
      </c>
      <c r="N65" s="29">
        <f t="shared" si="56"/>
        <v>1</v>
      </c>
    </row>
    <row r="66" spans="2:14" ht="26.45" customHeight="1" x14ac:dyDescent="0.25">
      <c r="B66" s="34" t="s">
        <v>136</v>
      </c>
      <c r="C66" s="42" t="s">
        <v>137</v>
      </c>
      <c r="D66" s="12" t="s">
        <v>33</v>
      </c>
      <c r="E66" s="33">
        <v>54.64</v>
      </c>
      <c r="F66" s="40">
        <v>2.5000000000000001E-3</v>
      </c>
      <c r="G66" s="11">
        <v>0.21</v>
      </c>
      <c r="H66" s="25">
        <f>F66*E66</f>
        <v>0.1366</v>
      </c>
      <c r="I66" s="25">
        <f t="shared" si="52"/>
        <v>0.16528599999999999</v>
      </c>
      <c r="J66" s="26"/>
      <c r="K66" s="27">
        <f t="shared" si="53"/>
        <v>0</v>
      </c>
      <c r="L66" s="28">
        <f t="shared" si="54"/>
        <v>0</v>
      </c>
      <c r="M66" s="29" t="str">
        <f t="shared" si="55"/>
        <v>Falta entrar el precio ofertado</v>
      </c>
      <c r="N66" s="29">
        <f t="shared" si="56"/>
        <v>1</v>
      </c>
    </row>
    <row r="67" spans="2:14" ht="26.45" customHeight="1" x14ac:dyDescent="0.25">
      <c r="B67" s="34" t="s">
        <v>138</v>
      </c>
      <c r="C67" s="42" t="s">
        <v>139</v>
      </c>
      <c r="D67" s="12" t="s">
        <v>33</v>
      </c>
      <c r="E67" s="33">
        <v>20.520000000000003</v>
      </c>
      <c r="F67" s="40">
        <v>0.01</v>
      </c>
      <c r="G67" s="11">
        <v>0.21</v>
      </c>
      <c r="H67" s="25">
        <f>F67*E67</f>
        <v>0.20520000000000005</v>
      </c>
      <c r="I67" s="25">
        <f t="shared" si="52"/>
        <v>0.24829200000000004</v>
      </c>
      <c r="J67" s="26"/>
      <c r="K67" s="27">
        <f t="shared" si="53"/>
        <v>0</v>
      </c>
      <c r="L67" s="28">
        <f t="shared" si="54"/>
        <v>0</v>
      </c>
      <c r="M67" s="29" t="str">
        <f t="shared" si="55"/>
        <v>Falta entrar el precio ofertado</v>
      </c>
      <c r="N67" s="29">
        <f t="shared" si="56"/>
        <v>1</v>
      </c>
    </row>
    <row r="68" spans="2:14" ht="26.45" customHeight="1" x14ac:dyDescent="0.25">
      <c r="B68" s="34" t="s">
        <v>140</v>
      </c>
      <c r="C68" s="42" t="s">
        <v>141</v>
      </c>
      <c r="D68" s="12" t="s">
        <v>33</v>
      </c>
      <c r="E68" s="33">
        <v>23.84</v>
      </c>
      <c r="F68" s="40">
        <v>0.01</v>
      </c>
      <c r="G68" s="11">
        <v>0.21</v>
      </c>
      <c r="H68" s="25">
        <f>F68*E68</f>
        <v>0.2384</v>
      </c>
      <c r="I68" s="25">
        <f>H68*(1+G68)</f>
        <v>0.288464</v>
      </c>
      <c r="J68" s="26"/>
      <c r="K68" s="27">
        <f>J68*F68</f>
        <v>0</v>
      </c>
      <c r="L68" s="28">
        <f>K68*(1+G68)</f>
        <v>0</v>
      </c>
      <c r="M68" s="29" t="str">
        <f>IF(J68&gt;0," ","Falta entrar el precio ofertado")</f>
        <v>Falta entrar el precio ofertado</v>
      </c>
      <c r="N68" s="29">
        <f>IF(M68="Falta entrar el precio ofertado",1,0)</f>
        <v>1</v>
      </c>
    </row>
    <row r="69" spans="2:14" x14ac:dyDescent="0.25">
      <c r="B69" s="2" t="s">
        <v>142</v>
      </c>
      <c r="C69" s="21" t="s">
        <v>143</v>
      </c>
      <c r="D69" s="3"/>
      <c r="E69" s="31"/>
      <c r="F69" s="38"/>
      <c r="G69" s="3"/>
      <c r="H69" s="31"/>
      <c r="I69" s="31"/>
      <c r="J69" s="3"/>
      <c r="K69" s="3"/>
      <c r="L69" s="3"/>
      <c r="M69" s="3"/>
      <c r="N69" s="3"/>
    </row>
    <row r="70" spans="2:14" x14ac:dyDescent="0.25">
      <c r="B70" s="4" t="s">
        <v>144</v>
      </c>
      <c r="C70" s="22" t="s">
        <v>145</v>
      </c>
      <c r="D70" s="5"/>
      <c r="E70" s="32"/>
      <c r="F70" s="39"/>
      <c r="G70" s="5"/>
      <c r="H70" s="32"/>
      <c r="I70" s="32"/>
      <c r="J70" s="5"/>
      <c r="K70" s="5"/>
      <c r="L70" s="5"/>
      <c r="M70" s="5"/>
      <c r="N70" s="5"/>
    </row>
    <row r="71" spans="2:14" x14ac:dyDescent="0.25">
      <c r="B71" s="6" t="s">
        <v>146</v>
      </c>
      <c r="C71" s="23" t="s">
        <v>147</v>
      </c>
      <c r="D71" s="10" t="s">
        <v>20</v>
      </c>
      <c r="E71" s="33">
        <v>7.68</v>
      </c>
      <c r="F71" s="40">
        <v>1.4999999999999999E-2</v>
      </c>
      <c r="G71" s="11">
        <v>0.21</v>
      </c>
      <c r="H71" s="25">
        <f t="shared" ref="H71:H77" si="57">F71*E71</f>
        <v>0.1152</v>
      </c>
      <c r="I71" s="25">
        <f t="shared" ref="I71:I79" si="58">H71*(1+G71)</f>
        <v>0.13939199999999999</v>
      </c>
      <c r="J71" s="26"/>
      <c r="K71" s="27">
        <f t="shared" ref="K71:K79" si="59">J71*F71</f>
        <v>0</v>
      </c>
      <c r="L71" s="28">
        <f t="shared" ref="L71:L79" si="60">K71*(1+G71)</f>
        <v>0</v>
      </c>
      <c r="M71" s="29" t="str">
        <f t="shared" ref="M71:M79" si="61">IF(J71&gt;0," ","Falta entrar el precio ofertado")</f>
        <v>Falta entrar el precio ofertado</v>
      </c>
      <c r="N71" s="29">
        <f t="shared" ref="N71:N79" si="62">IF(M71="Falta entrar el precio ofertado",1,0)</f>
        <v>1</v>
      </c>
    </row>
    <row r="72" spans="2:14" x14ac:dyDescent="0.25">
      <c r="B72" s="6" t="s">
        <v>148</v>
      </c>
      <c r="C72" s="23" t="s">
        <v>149</v>
      </c>
      <c r="D72" s="10" t="s">
        <v>20</v>
      </c>
      <c r="E72" s="33">
        <v>8.01</v>
      </c>
      <c r="F72" s="40">
        <v>1.4999999999999999E-2</v>
      </c>
      <c r="G72" s="11">
        <v>0.21</v>
      </c>
      <c r="H72" s="25">
        <f t="shared" si="57"/>
        <v>0.12014999999999999</v>
      </c>
      <c r="I72" s="25">
        <f t="shared" si="58"/>
        <v>0.1453815</v>
      </c>
      <c r="J72" s="26"/>
      <c r="K72" s="27">
        <f t="shared" si="59"/>
        <v>0</v>
      </c>
      <c r="L72" s="28">
        <f t="shared" si="60"/>
        <v>0</v>
      </c>
      <c r="M72" s="29" t="str">
        <f t="shared" si="61"/>
        <v>Falta entrar el precio ofertado</v>
      </c>
      <c r="N72" s="29">
        <f t="shared" si="62"/>
        <v>1</v>
      </c>
    </row>
    <row r="73" spans="2:14" x14ac:dyDescent="0.25">
      <c r="B73" s="6" t="s">
        <v>150</v>
      </c>
      <c r="C73" s="23" t="s">
        <v>151</v>
      </c>
      <c r="D73" s="10" t="s">
        <v>20</v>
      </c>
      <c r="E73" s="33">
        <v>11.59</v>
      </c>
      <c r="F73" s="40">
        <v>1.4999999999999999E-2</v>
      </c>
      <c r="G73" s="11">
        <v>0.21</v>
      </c>
      <c r="H73" s="25">
        <f t="shared" si="57"/>
        <v>0.17385</v>
      </c>
      <c r="I73" s="25">
        <f t="shared" si="58"/>
        <v>0.2103585</v>
      </c>
      <c r="J73" s="26"/>
      <c r="K73" s="27">
        <f t="shared" si="59"/>
        <v>0</v>
      </c>
      <c r="L73" s="28">
        <f t="shared" si="60"/>
        <v>0</v>
      </c>
      <c r="M73" s="29" t="str">
        <f t="shared" si="61"/>
        <v>Falta entrar el precio ofertado</v>
      </c>
      <c r="N73" s="29">
        <f t="shared" si="62"/>
        <v>1</v>
      </c>
    </row>
    <row r="74" spans="2:14" x14ac:dyDescent="0.25">
      <c r="B74" s="6" t="s">
        <v>152</v>
      </c>
      <c r="C74" s="23" t="s">
        <v>153</v>
      </c>
      <c r="D74" s="10" t="s">
        <v>20</v>
      </c>
      <c r="E74" s="33">
        <v>4.92</v>
      </c>
      <c r="F74" s="40">
        <v>5.0000000000000001E-3</v>
      </c>
      <c r="G74" s="11">
        <v>0.21</v>
      </c>
      <c r="H74" s="25">
        <f t="shared" si="57"/>
        <v>2.46E-2</v>
      </c>
      <c r="I74" s="25">
        <f t="shared" si="58"/>
        <v>2.9766000000000001E-2</v>
      </c>
      <c r="J74" s="26"/>
      <c r="K74" s="27">
        <f t="shared" si="59"/>
        <v>0</v>
      </c>
      <c r="L74" s="28">
        <f t="shared" si="60"/>
        <v>0</v>
      </c>
      <c r="M74" s="29" t="str">
        <f t="shared" si="61"/>
        <v>Falta entrar el precio ofertado</v>
      </c>
      <c r="N74" s="29">
        <f t="shared" si="62"/>
        <v>1</v>
      </c>
    </row>
    <row r="75" spans="2:14" x14ac:dyDescent="0.25">
      <c r="B75" s="6" t="s">
        <v>154</v>
      </c>
      <c r="C75" s="23" t="s">
        <v>155</v>
      </c>
      <c r="D75" s="10" t="s">
        <v>20</v>
      </c>
      <c r="E75" s="33">
        <v>5.09</v>
      </c>
      <c r="F75" s="40">
        <v>5.0000000000000001E-3</v>
      </c>
      <c r="G75" s="11">
        <v>0.21</v>
      </c>
      <c r="H75" s="25">
        <f t="shared" si="57"/>
        <v>2.545E-2</v>
      </c>
      <c r="I75" s="25">
        <f t="shared" si="58"/>
        <v>3.0794499999999999E-2</v>
      </c>
      <c r="J75" s="26"/>
      <c r="K75" s="27">
        <f t="shared" si="59"/>
        <v>0</v>
      </c>
      <c r="L75" s="28">
        <f t="shared" si="60"/>
        <v>0</v>
      </c>
      <c r="M75" s="29" t="str">
        <f t="shared" si="61"/>
        <v>Falta entrar el precio ofertado</v>
      </c>
      <c r="N75" s="29">
        <f t="shared" si="62"/>
        <v>1</v>
      </c>
    </row>
    <row r="76" spans="2:14" x14ac:dyDescent="0.25">
      <c r="B76" s="6" t="s">
        <v>156</v>
      </c>
      <c r="C76" s="23" t="s">
        <v>157</v>
      </c>
      <c r="D76" s="10" t="s">
        <v>20</v>
      </c>
      <c r="E76" s="33">
        <v>5.55</v>
      </c>
      <c r="F76" s="40">
        <v>5.0000000000000001E-3</v>
      </c>
      <c r="G76" s="11">
        <v>0.21</v>
      </c>
      <c r="H76" s="25">
        <f t="shared" si="57"/>
        <v>2.775E-2</v>
      </c>
      <c r="I76" s="25">
        <f t="shared" si="58"/>
        <v>3.3577499999999996E-2</v>
      </c>
      <c r="J76" s="26"/>
      <c r="K76" s="27">
        <f t="shared" si="59"/>
        <v>0</v>
      </c>
      <c r="L76" s="28">
        <f t="shared" si="60"/>
        <v>0</v>
      </c>
      <c r="M76" s="29" t="str">
        <f t="shared" si="61"/>
        <v>Falta entrar el precio ofertado</v>
      </c>
      <c r="N76" s="29">
        <f t="shared" si="62"/>
        <v>1</v>
      </c>
    </row>
    <row r="77" spans="2:14" x14ac:dyDescent="0.25">
      <c r="B77" s="6" t="s">
        <v>158</v>
      </c>
      <c r="C77" s="23" t="s">
        <v>159</v>
      </c>
      <c r="D77" s="10" t="s">
        <v>20</v>
      </c>
      <c r="E77" s="33">
        <v>5.92</v>
      </c>
      <c r="F77" s="40">
        <v>0.01</v>
      </c>
      <c r="G77" s="11">
        <v>0.21</v>
      </c>
      <c r="H77" s="25">
        <f t="shared" si="57"/>
        <v>5.9200000000000003E-2</v>
      </c>
      <c r="I77" s="25">
        <f t="shared" si="58"/>
        <v>7.1632000000000001E-2</v>
      </c>
      <c r="J77" s="26"/>
      <c r="K77" s="27">
        <f t="shared" si="59"/>
        <v>0</v>
      </c>
      <c r="L77" s="28">
        <f t="shared" si="60"/>
        <v>0</v>
      </c>
      <c r="M77" s="29" t="str">
        <f t="shared" si="61"/>
        <v>Falta entrar el precio ofertado</v>
      </c>
      <c r="N77" s="29">
        <f t="shared" si="62"/>
        <v>1</v>
      </c>
    </row>
    <row r="78" spans="2:14" x14ac:dyDescent="0.25">
      <c r="B78" s="6" t="s">
        <v>160</v>
      </c>
      <c r="C78" s="23" t="s">
        <v>161</v>
      </c>
      <c r="D78" s="10" t="s">
        <v>20</v>
      </c>
      <c r="E78" s="33">
        <v>4.8</v>
      </c>
      <c r="F78" s="40">
        <v>0.01</v>
      </c>
      <c r="G78" s="11">
        <v>0.21</v>
      </c>
      <c r="H78" s="25">
        <f>F78*E78</f>
        <v>4.8000000000000001E-2</v>
      </c>
      <c r="I78" s="25">
        <f t="shared" si="58"/>
        <v>5.808E-2</v>
      </c>
      <c r="J78" s="26"/>
      <c r="K78" s="27">
        <f t="shared" si="59"/>
        <v>0</v>
      </c>
      <c r="L78" s="28">
        <f t="shared" si="60"/>
        <v>0</v>
      </c>
      <c r="M78" s="29" t="str">
        <f t="shared" si="61"/>
        <v>Falta entrar el precio ofertado</v>
      </c>
      <c r="N78" s="29">
        <f t="shared" si="62"/>
        <v>1</v>
      </c>
    </row>
    <row r="79" spans="2:14" x14ac:dyDescent="0.25">
      <c r="B79" s="6" t="s">
        <v>162</v>
      </c>
      <c r="C79" s="23" t="s">
        <v>163</v>
      </c>
      <c r="D79" s="10" t="s">
        <v>20</v>
      </c>
      <c r="E79" s="33">
        <v>5.65</v>
      </c>
      <c r="F79" s="40">
        <v>0.01</v>
      </c>
      <c r="G79" s="11">
        <v>0.21</v>
      </c>
      <c r="H79" s="25">
        <f>F79*E79</f>
        <v>5.6500000000000002E-2</v>
      </c>
      <c r="I79" s="25">
        <f t="shared" si="58"/>
        <v>6.8364999999999995E-2</v>
      </c>
      <c r="J79" s="26"/>
      <c r="K79" s="27">
        <f t="shared" si="59"/>
        <v>0</v>
      </c>
      <c r="L79" s="28">
        <f t="shared" si="60"/>
        <v>0</v>
      </c>
      <c r="M79" s="29" t="str">
        <f t="shared" si="61"/>
        <v>Falta entrar el precio ofertado</v>
      </c>
      <c r="N79" s="29">
        <f t="shared" si="62"/>
        <v>1</v>
      </c>
    </row>
    <row r="80" spans="2:14" x14ac:dyDescent="0.25">
      <c r="B80" s="4" t="s">
        <v>164</v>
      </c>
      <c r="C80" s="22" t="s">
        <v>165</v>
      </c>
      <c r="D80" s="5"/>
      <c r="E80" s="32"/>
      <c r="F80" s="39"/>
      <c r="G80" s="5"/>
      <c r="H80" s="32"/>
      <c r="I80" s="32"/>
      <c r="J80" s="5"/>
      <c r="K80" s="5"/>
      <c r="L80" s="5"/>
      <c r="M80" s="5"/>
      <c r="N80" s="5"/>
    </row>
    <row r="81" spans="2:14" ht="25.5" x14ac:dyDescent="0.25">
      <c r="B81" s="6" t="s">
        <v>166</v>
      </c>
      <c r="C81" s="23" t="s">
        <v>167</v>
      </c>
      <c r="D81" s="12" t="s">
        <v>33</v>
      </c>
      <c r="E81" s="33">
        <v>29.41</v>
      </c>
      <c r="F81" s="40">
        <v>4.0000000000000001E-3</v>
      </c>
      <c r="G81" s="11">
        <v>0.21</v>
      </c>
      <c r="H81" s="25">
        <f t="shared" ref="H81:H83" si="63">F81*E81</f>
        <v>0.11764000000000001</v>
      </c>
      <c r="I81" s="25">
        <f t="shared" ref="I81:I83" si="64">H81*(1+G81)</f>
        <v>0.14234440000000001</v>
      </c>
      <c r="J81" s="26"/>
      <c r="K81" s="27">
        <f t="shared" ref="K81:K83" si="65">J81*F81</f>
        <v>0</v>
      </c>
      <c r="L81" s="28">
        <f t="shared" ref="L81:L83" si="66">K81*(1+G81)</f>
        <v>0</v>
      </c>
      <c r="M81" s="29" t="str">
        <f t="shared" ref="M81:M83" si="67">IF(J81&gt;0," ","Falta entrar el precio ofertado")</f>
        <v>Falta entrar el precio ofertado</v>
      </c>
      <c r="N81" s="29">
        <f t="shared" ref="N81:N83" si="68">IF(M81="Falta entrar el precio ofertado",1,0)</f>
        <v>1</v>
      </c>
    </row>
    <row r="82" spans="2:14" ht="25.5" x14ac:dyDescent="0.25">
      <c r="B82" s="6" t="s">
        <v>168</v>
      </c>
      <c r="C82" s="23" t="s">
        <v>169</v>
      </c>
      <c r="D82" s="12" t="s">
        <v>33</v>
      </c>
      <c r="E82" s="33">
        <v>38.909999999999997</v>
      </c>
      <c r="F82" s="40">
        <v>4.0000000000000001E-3</v>
      </c>
      <c r="G82" s="11">
        <v>0.21</v>
      </c>
      <c r="H82" s="25">
        <f t="shared" si="63"/>
        <v>0.15564</v>
      </c>
      <c r="I82" s="25">
        <f t="shared" si="64"/>
        <v>0.1883244</v>
      </c>
      <c r="J82" s="26"/>
      <c r="K82" s="27">
        <f t="shared" si="65"/>
        <v>0</v>
      </c>
      <c r="L82" s="28">
        <f t="shared" si="66"/>
        <v>0</v>
      </c>
      <c r="M82" s="29" t="str">
        <f t="shared" si="67"/>
        <v>Falta entrar el precio ofertado</v>
      </c>
      <c r="N82" s="29">
        <f t="shared" si="68"/>
        <v>1</v>
      </c>
    </row>
    <row r="83" spans="2:14" ht="25.5" x14ac:dyDescent="0.25">
      <c r="B83" s="6" t="s">
        <v>170</v>
      </c>
      <c r="C83" s="23" t="s">
        <v>171</v>
      </c>
      <c r="D83" s="12" t="s">
        <v>33</v>
      </c>
      <c r="E83" s="33">
        <v>60.36</v>
      </c>
      <c r="F83" s="40">
        <v>4.0000000000000001E-3</v>
      </c>
      <c r="G83" s="11">
        <v>0.21</v>
      </c>
      <c r="H83" s="25">
        <f t="shared" si="63"/>
        <v>0.24144000000000002</v>
      </c>
      <c r="I83" s="25">
        <f t="shared" si="64"/>
        <v>0.29214240000000002</v>
      </c>
      <c r="J83" s="26"/>
      <c r="K83" s="27">
        <f t="shared" si="65"/>
        <v>0</v>
      </c>
      <c r="L83" s="28">
        <f t="shared" si="66"/>
        <v>0</v>
      </c>
      <c r="M83" s="29" t="str">
        <f t="shared" si="67"/>
        <v>Falta entrar el precio ofertado</v>
      </c>
      <c r="N83" s="29">
        <f t="shared" si="68"/>
        <v>1</v>
      </c>
    </row>
    <row r="84" spans="2:14" x14ac:dyDescent="0.25">
      <c r="B84" s="4" t="s">
        <v>172</v>
      </c>
      <c r="C84" s="22" t="s">
        <v>173</v>
      </c>
      <c r="D84" s="5"/>
      <c r="E84" s="32"/>
      <c r="F84" s="39"/>
      <c r="G84" s="5"/>
      <c r="H84" s="32"/>
      <c r="I84" s="32"/>
      <c r="J84" s="5"/>
      <c r="K84" s="5"/>
      <c r="L84" s="5"/>
      <c r="M84" s="5"/>
      <c r="N84" s="5"/>
    </row>
    <row r="85" spans="2:14" ht="25.5" x14ac:dyDescent="0.25">
      <c r="B85" s="6" t="s">
        <v>174</v>
      </c>
      <c r="C85" s="23" t="s">
        <v>175</v>
      </c>
      <c r="D85" s="12" t="s">
        <v>33</v>
      </c>
      <c r="E85" s="33">
        <v>25.39</v>
      </c>
      <c r="F85" s="40">
        <v>1E-3</v>
      </c>
      <c r="G85" s="11">
        <v>0.21</v>
      </c>
      <c r="H85" s="25">
        <f t="shared" ref="H85:H87" si="69">F85*E85</f>
        <v>2.5389999999999999E-2</v>
      </c>
      <c r="I85" s="25">
        <f t="shared" ref="I85:I87" si="70">H85*(1+G85)</f>
        <v>3.07219E-2</v>
      </c>
      <c r="J85" s="26"/>
      <c r="K85" s="27">
        <f t="shared" ref="K85:K87" si="71">J85*F85</f>
        <v>0</v>
      </c>
      <c r="L85" s="28">
        <f t="shared" ref="L85:L87" si="72">K85*(1+G85)</f>
        <v>0</v>
      </c>
      <c r="M85" s="29" t="str">
        <f t="shared" ref="M85:M87" si="73">IF(J85&gt;0," ","Falta entrar el precio ofertado")</f>
        <v>Falta entrar el precio ofertado</v>
      </c>
      <c r="N85" s="29">
        <f t="shared" ref="N85:N87" si="74">IF(M85="Falta entrar el precio ofertado",1,0)</f>
        <v>1</v>
      </c>
    </row>
    <row r="86" spans="2:14" ht="25.5" x14ac:dyDescent="0.25">
      <c r="B86" s="6" t="s">
        <v>176</v>
      </c>
      <c r="C86" s="23" t="s">
        <v>177</v>
      </c>
      <c r="D86" s="12" t="s">
        <v>33</v>
      </c>
      <c r="E86" s="33">
        <v>29.52</v>
      </c>
      <c r="F86" s="40">
        <v>1E-3</v>
      </c>
      <c r="G86" s="11">
        <v>0.21</v>
      </c>
      <c r="H86" s="25">
        <f t="shared" si="69"/>
        <v>2.9520000000000001E-2</v>
      </c>
      <c r="I86" s="25">
        <f t="shared" si="70"/>
        <v>3.57192E-2</v>
      </c>
      <c r="J86" s="26"/>
      <c r="K86" s="27">
        <f t="shared" si="71"/>
        <v>0</v>
      </c>
      <c r="L86" s="28">
        <f t="shared" si="72"/>
        <v>0</v>
      </c>
      <c r="M86" s="29" t="str">
        <f t="shared" si="73"/>
        <v>Falta entrar el precio ofertado</v>
      </c>
      <c r="N86" s="29">
        <f t="shared" si="74"/>
        <v>1</v>
      </c>
    </row>
    <row r="87" spans="2:14" ht="25.5" x14ac:dyDescent="0.25">
      <c r="B87" s="6" t="s">
        <v>178</v>
      </c>
      <c r="C87" s="23" t="s">
        <v>179</v>
      </c>
      <c r="D87" s="12" t="s">
        <v>33</v>
      </c>
      <c r="E87" s="33">
        <v>36.81</v>
      </c>
      <c r="F87" s="40">
        <v>1E-3</v>
      </c>
      <c r="G87" s="11">
        <v>0.21</v>
      </c>
      <c r="H87" s="25">
        <f t="shared" si="69"/>
        <v>3.6810000000000002E-2</v>
      </c>
      <c r="I87" s="25">
        <f t="shared" si="70"/>
        <v>4.4540099999999999E-2</v>
      </c>
      <c r="J87" s="26"/>
      <c r="K87" s="27">
        <f t="shared" si="71"/>
        <v>0</v>
      </c>
      <c r="L87" s="28">
        <f t="shared" si="72"/>
        <v>0</v>
      </c>
      <c r="M87" s="29" t="str">
        <f t="shared" si="73"/>
        <v>Falta entrar el precio ofertado</v>
      </c>
      <c r="N87" s="29">
        <f t="shared" si="74"/>
        <v>1</v>
      </c>
    </row>
    <row r="88" spans="2:14" x14ac:dyDescent="0.25">
      <c r="B88" s="4" t="s">
        <v>180</v>
      </c>
      <c r="C88" s="22" t="s">
        <v>181</v>
      </c>
      <c r="D88" s="5"/>
      <c r="E88" s="32"/>
      <c r="F88" s="39"/>
      <c r="G88" s="5"/>
      <c r="H88" s="32"/>
      <c r="I88" s="32"/>
      <c r="J88" s="5"/>
      <c r="K88" s="5"/>
      <c r="L88" s="5"/>
      <c r="M88" s="5"/>
      <c r="N88" s="5"/>
    </row>
    <row r="89" spans="2:14" ht="25.5" x14ac:dyDescent="0.25">
      <c r="B89" s="6" t="s">
        <v>182</v>
      </c>
      <c r="C89" s="23" t="s">
        <v>183</v>
      </c>
      <c r="D89" s="12" t="s">
        <v>33</v>
      </c>
      <c r="E89" s="33">
        <v>25.39</v>
      </c>
      <c r="F89" s="40">
        <v>2.5000000000000001E-3</v>
      </c>
      <c r="G89" s="11">
        <v>0.21</v>
      </c>
      <c r="H89" s="25">
        <f t="shared" ref="H89:H91" si="75">F89*E89</f>
        <v>6.3475000000000004E-2</v>
      </c>
      <c r="I89" s="25">
        <f t="shared" ref="I89:I91" si="76">H89*(1+G89)</f>
        <v>7.6804750000000005E-2</v>
      </c>
      <c r="J89" s="26"/>
      <c r="K89" s="27">
        <f t="shared" ref="K89:K91" si="77">J89*F89</f>
        <v>0</v>
      </c>
      <c r="L89" s="28">
        <f t="shared" ref="L89:L91" si="78">K89*(1+G89)</f>
        <v>0</v>
      </c>
      <c r="M89" s="29" t="str">
        <f t="shared" ref="M89:M91" si="79">IF(J89&gt;0," ","Falta entrar el precio ofertado")</f>
        <v>Falta entrar el precio ofertado</v>
      </c>
      <c r="N89" s="29">
        <f t="shared" ref="N89:N91" si="80">IF(M89="Falta entrar el precio ofertado",1,0)</f>
        <v>1</v>
      </c>
    </row>
    <row r="90" spans="2:14" ht="25.5" x14ac:dyDescent="0.25">
      <c r="B90" s="6" t="s">
        <v>184</v>
      </c>
      <c r="C90" s="23" t="s">
        <v>185</v>
      </c>
      <c r="D90" s="12" t="s">
        <v>33</v>
      </c>
      <c r="E90" s="33">
        <v>29.52</v>
      </c>
      <c r="F90" s="40">
        <v>2.5000000000000001E-3</v>
      </c>
      <c r="G90" s="11">
        <v>0.21</v>
      </c>
      <c r="H90" s="25">
        <f t="shared" si="75"/>
        <v>7.3800000000000004E-2</v>
      </c>
      <c r="I90" s="25">
        <f t="shared" si="76"/>
        <v>8.9298000000000002E-2</v>
      </c>
      <c r="J90" s="26"/>
      <c r="K90" s="27">
        <f t="shared" si="77"/>
        <v>0</v>
      </c>
      <c r="L90" s="28">
        <f t="shared" si="78"/>
        <v>0</v>
      </c>
      <c r="M90" s="29" t="str">
        <f t="shared" si="79"/>
        <v>Falta entrar el precio ofertado</v>
      </c>
      <c r="N90" s="29">
        <f t="shared" si="80"/>
        <v>1</v>
      </c>
    </row>
    <row r="91" spans="2:14" ht="25.5" x14ac:dyDescent="0.25">
      <c r="B91" s="6" t="s">
        <v>186</v>
      </c>
      <c r="C91" s="23" t="s">
        <v>187</v>
      </c>
      <c r="D91" s="12" t="s">
        <v>33</v>
      </c>
      <c r="E91" s="33">
        <v>36.81</v>
      </c>
      <c r="F91" s="40">
        <v>2.5000000000000001E-3</v>
      </c>
      <c r="G91" s="11">
        <v>0.21</v>
      </c>
      <c r="H91" s="25">
        <f t="shared" si="75"/>
        <v>9.202500000000001E-2</v>
      </c>
      <c r="I91" s="25">
        <f t="shared" si="76"/>
        <v>0.11135025000000001</v>
      </c>
      <c r="J91" s="26"/>
      <c r="K91" s="27">
        <f t="shared" si="77"/>
        <v>0</v>
      </c>
      <c r="L91" s="28">
        <f t="shared" si="78"/>
        <v>0</v>
      </c>
      <c r="M91" s="29" t="str">
        <f t="shared" si="79"/>
        <v>Falta entrar el precio ofertado</v>
      </c>
      <c r="N91" s="29">
        <f t="shared" si="80"/>
        <v>1</v>
      </c>
    </row>
    <row r="92" spans="2:14" x14ac:dyDescent="0.25">
      <c r="B92" s="4" t="s">
        <v>188</v>
      </c>
      <c r="C92" s="22" t="s">
        <v>189</v>
      </c>
      <c r="D92" s="5"/>
      <c r="E92" s="32"/>
      <c r="F92" s="39"/>
      <c r="G92" s="5"/>
      <c r="H92" s="32"/>
      <c r="I92" s="32"/>
      <c r="J92" s="5"/>
      <c r="K92" s="5"/>
      <c r="L92" s="5"/>
      <c r="M92" s="5"/>
      <c r="N92" s="5"/>
    </row>
    <row r="93" spans="2:14" x14ac:dyDescent="0.25">
      <c r="B93" s="6" t="s">
        <v>190</v>
      </c>
      <c r="C93" s="23" t="s">
        <v>191</v>
      </c>
      <c r="D93" s="12" t="s">
        <v>33</v>
      </c>
      <c r="E93" s="33">
        <v>9.94</v>
      </c>
      <c r="F93" s="40">
        <v>1E-3</v>
      </c>
      <c r="G93" s="11">
        <v>0.21</v>
      </c>
      <c r="H93" s="25">
        <f>F93*E93</f>
        <v>9.9399999999999992E-3</v>
      </c>
      <c r="I93" s="25">
        <f t="shared" ref="I93:I94" si="81">H93*(1+G93)</f>
        <v>1.2027399999999999E-2</v>
      </c>
      <c r="J93" s="26"/>
      <c r="K93" s="27">
        <f t="shared" ref="K93:K94" si="82">J93*F93</f>
        <v>0</v>
      </c>
      <c r="L93" s="28">
        <f t="shared" ref="L93:L94" si="83">K93*(1+G93)</f>
        <v>0</v>
      </c>
      <c r="M93" s="29" t="str">
        <f t="shared" ref="M93:M94" si="84">IF(J93&gt;0," ","Falta entrar el precio ofertado")</f>
        <v>Falta entrar el precio ofertado</v>
      </c>
      <c r="N93" s="29">
        <f t="shared" ref="N93:N94" si="85">IF(M93="Falta entrar el precio ofertado",1,0)</f>
        <v>1</v>
      </c>
    </row>
    <row r="94" spans="2:14" x14ac:dyDescent="0.25">
      <c r="B94" s="6" t="s">
        <v>192</v>
      </c>
      <c r="C94" s="23" t="s">
        <v>193</v>
      </c>
      <c r="D94" s="12" t="s">
        <v>33</v>
      </c>
      <c r="E94" s="33">
        <v>10.6</v>
      </c>
      <c r="F94" s="40">
        <v>1E-3</v>
      </c>
      <c r="G94" s="11">
        <v>0.21</v>
      </c>
      <c r="H94" s="25">
        <f>F94*E94</f>
        <v>1.06E-2</v>
      </c>
      <c r="I94" s="25">
        <f t="shared" si="81"/>
        <v>1.2825999999999999E-2</v>
      </c>
      <c r="J94" s="26"/>
      <c r="K94" s="27">
        <f t="shared" si="82"/>
        <v>0</v>
      </c>
      <c r="L94" s="28">
        <f t="shared" si="83"/>
        <v>0</v>
      </c>
      <c r="M94" s="29" t="str">
        <f t="shared" si="84"/>
        <v>Falta entrar el precio ofertado</v>
      </c>
      <c r="N94" s="29">
        <f t="shared" si="85"/>
        <v>1</v>
      </c>
    </row>
    <row r="95" spans="2:14" x14ac:dyDescent="0.25">
      <c r="B95" s="4" t="s">
        <v>194</v>
      </c>
      <c r="C95" s="22" t="s">
        <v>195</v>
      </c>
      <c r="D95" s="5"/>
      <c r="E95" s="32"/>
      <c r="F95" s="39"/>
      <c r="G95" s="5"/>
      <c r="H95" s="32"/>
      <c r="I95" s="32"/>
      <c r="J95" s="5"/>
      <c r="K95" s="5"/>
      <c r="L95" s="5"/>
      <c r="M95" s="5"/>
      <c r="N95" s="5"/>
    </row>
    <row r="96" spans="2:14" x14ac:dyDescent="0.25">
      <c r="B96" s="6" t="s">
        <v>196</v>
      </c>
      <c r="C96" s="23" t="s">
        <v>197</v>
      </c>
      <c r="D96" s="12" t="s">
        <v>33</v>
      </c>
      <c r="E96" s="33">
        <v>88.94</v>
      </c>
      <c r="F96" s="41">
        <v>7.4999999999999997E-3</v>
      </c>
      <c r="G96" s="11">
        <v>0.21</v>
      </c>
      <c r="H96" s="25">
        <f>F96*E96</f>
        <v>0.66704999999999992</v>
      </c>
      <c r="I96" s="25">
        <f t="shared" ref="I96:I109" si="86">H96*(1+G96)</f>
        <v>0.80713049999999986</v>
      </c>
      <c r="J96" s="26"/>
      <c r="K96" s="27">
        <f t="shared" ref="K96:K109" si="87">J96*F96</f>
        <v>0</v>
      </c>
      <c r="L96" s="28">
        <f t="shared" ref="L96:L109" si="88">K96*(1+G96)</f>
        <v>0</v>
      </c>
      <c r="M96" s="29" t="str">
        <f t="shared" ref="M96:M109" si="89">IF(J96&gt;0," ","Falta entrar el precio ofertado")</f>
        <v>Falta entrar el precio ofertado</v>
      </c>
      <c r="N96" s="29">
        <f t="shared" ref="N96:N109" si="90">IF(M96="Falta entrar el precio ofertado",1,0)</f>
        <v>1</v>
      </c>
    </row>
    <row r="97" spans="2:14" x14ac:dyDescent="0.25">
      <c r="B97" s="6" t="s">
        <v>198</v>
      </c>
      <c r="C97" s="23" t="s">
        <v>199</v>
      </c>
      <c r="D97" s="12" t="s">
        <v>33</v>
      </c>
      <c r="E97" s="33">
        <v>98.18</v>
      </c>
      <c r="F97" s="41">
        <v>7.4999999999999997E-3</v>
      </c>
      <c r="G97" s="11">
        <v>0.21</v>
      </c>
      <c r="H97" s="25">
        <f>F97*E97</f>
        <v>0.73635000000000006</v>
      </c>
      <c r="I97" s="25">
        <f t="shared" si="86"/>
        <v>0.89098350000000004</v>
      </c>
      <c r="J97" s="26"/>
      <c r="K97" s="27">
        <f t="shared" si="87"/>
        <v>0</v>
      </c>
      <c r="L97" s="28">
        <f t="shared" si="88"/>
        <v>0</v>
      </c>
      <c r="M97" s="29" t="str">
        <f t="shared" si="89"/>
        <v>Falta entrar el precio ofertado</v>
      </c>
      <c r="N97" s="29">
        <f t="shared" si="90"/>
        <v>1</v>
      </c>
    </row>
    <row r="98" spans="2:14" x14ac:dyDescent="0.25">
      <c r="B98" s="6" t="s">
        <v>200</v>
      </c>
      <c r="C98" s="23" t="s">
        <v>201</v>
      </c>
      <c r="D98" s="12" t="s">
        <v>33</v>
      </c>
      <c r="E98" s="33">
        <v>121.28</v>
      </c>
      <c r="F98" s="41">
        <v>2.5000000000000001E-3</v>
      </c>
      <c r="G98" s="11">
        <v>0.21</v>
      </c>
      <c r="H98" s="25">
        <f>F98*E98</f>
        <v>0.30320000000000003</v>
      </c>
      <c r="I98" s="25">
        <f t="shared" si="86"/>
        <v>0.36687200000000003</v>
      </c>
      <c r="J98" s="26"/>
      <c r="K98" s="27">
        <f t="shared" si="87"/>
        <v>0</v>
      </c>
      <c r="L98" s="28">
        <f t="shared" si="88"/>
        <v>0</v>
      </c>
      <c r="M98" s="29" t="str">
        <f t="shared" si="89"/>
        <v>Falta entrar el precio ofertado</v>
      </c>
      <c r="N98" s="29">
        <f t="shared" si="90"/>
        <v>1</v>
      </c>
    </row>
    <row r="99" spans="2:14" x14ac:dyDescent="0.25">
      <c r="B99" s="6" t="s">
        <v>202</v>
      </c>
      <c r="C99" s="23" t="s">
        <v>203</v>
      </c>
      <c r="D99" s="12" t="s">
        <v>33</v>
      </c>
      <c r="E99" s="33">
        <v>158.24</v>
      </c>
      <c r="F99" s="41">
        <v>2.5000000000000001E-3</v>
      </c>
      <c r="G99" s="11">
        <v>0.21</v>
      </c>
      <c r="H99" s="25">
        <f>F99*E99</f>
        <v>0.39560000000000001</v>
      </c>
      <c r="I99" s="25">
        <f t="shared" si="86"/>
        <v>0.47867599999999999</v>
      </c>
      <c r="J99" s="26"/>
      <c r="K99" s="27">
        <f t="shared" si="87"/>
        <v>0</v>
      </c>
      <c r="L99" s="28">
        <f t="shared" si="88"/>
        <v>0</v>
      </c>
      <c r="M99" s="29" t="str">
        <f t="shared" si="89"/>
        <v>Falta entrar el precio ofertado</v>
      </c>
      <c r="N99" s="29">
        <f t="shared" si="90"/>
        <v>1</v>
      </c>
    </row>
    <row r="100" spans="2:14" x14ac:dyDescent="0.25">
      <c r="B100" s="6" t="s">
        <v>204</v>
      </c>
      <c r="C100" s="23" t="s">
        <v>205</v>
      </c>
      <c r="D100" s="12" t="s">
        <v>33</v>
      </c>
      <c r="E100" s="33">
        <v>497.35</v>
      </c>
      <c r="F100" s="40">
        <v>0.01</v>
      </c>
      <c r="G100" s="11">
        <v>0.21</v>
      </c>
      <c r="H100" s="25">
        <f t="shared" ref="H100:H108" si="91">F100*E100</f>
        <v>4.9735000000000005</v>
      </c>
      <c r="I100" s="25">
        <f t="shared" si="86"/>
        <v>6.0179350000000005</v>
      </c>
      <c r="J100" s="26"/>
      <c r="K100" s="27">
        <f t="shared" si="87"/>
        <v>0</v>
      </c>
      <c r="L100" s="28">
        <f t="shared" si="88"/>
        <v>0</v>
      </c>
      <c r="M100" s="29" t="str">
        <f t="shared" si="89"/>
        <v>Falta entrar el precio ofertado</v>
      </c>
      <c r="N100" s="29">
        <f t="shared" si="90"/>
        <v>1</v>
      </c>
    </row>
    <row r="101" spans="2:14" x14ac:dyDescent="0.25">
      <c r="B101" s="6" t="s">
        <v>206</v>
      </c>
      <c r="C101" s="23" t="s">
        <v>207</v>
      </c>
      <c r="D101" s="12" t="s">
        <v>33</v>
      </c>
      <c r="E101" s="33">
        <v>935.71</v>
      </c>
      <c r="F101" s="40">
        <v>0.01</v>
      </c>
      <c r="G101" s="11">
        <v>0.21</v>
      </c>
      <c r="H101" s="25">
        <f t="shared" si="91"/>
        <v>9.3571000000000009</v>
      </c>
      <c r="I101" s="25">
        <f t="shared" si="86"/>
        <v>11.322091</v>
      </c>
      <c r="J101" s="26"/>
      <c r="K101" s="27">
        <f t="shared" si="87"/>
        <v>0</v>
      </c>
      <c r="L101" s="28">
        <f t="shared" si="88"/>
        <v>0</v>
      </c>
      <c r="M101" s="29" t="str">
        <f t="shared" si="89"/>
        <v>Falta entrar el precio ofertado</v>
      </c>
      <c r="N101" s="29">
        <f t="shared" si="90"/>
        <v>1</v>
      </c>
    </row>
    <row r="102" spans="2:14" x14ac:dyDescent="0.25">
      <c r="B102" s="6" t="s">
        <v>208</v>
      </c>
      <c r="C102" s="23" t="s">
        <v>209</v>
      </c>
      <c r="D102" s="12" t="s">
        <v>33</v>
      </c>
      <c r="E102" s="33">
        <v>1797.71</v>
      </c>
      <c r="F102" s="40">
        <v>2.5000000000000001E-3</v>
      </c>
      <c r="G102" s="11">
        <v>0.21</v>
      </c>
      <c r="H102" s="25">
        <f t="shared" si="91"/>
        <v>4.494275</v>
      </c>
      <c r="I102" s="25">
        <f t="shared" si="86"/>
        <v>5.4380727499999999</v>
      </c>
      <c r="J102" s="26"/>
      <c r="K102" s="27">
        <f t="shared" si="87"/>
        <v>0</v>
      </c>
      <c r="L102" s="28">
        <f t="shared" si="88"/>
        <v>0</v>
      </c>
      <c r="M102" s="29" t="str">
        <f t="shared" si="89"/>
        <v>Falta entrar el precio ofertado</v>
      </c>
      <c r="N102" s="29">
        <f t="shared" si="90"/>
        <v>1</v>
      </c>
    </row>
    <row r="103" spans="2:14" ht="25.5" x14ac:dyDescent="0.25">
      <c r="B103" s="6" t="s">
        <v>210</v>
      </c>
      <c r="C103" s="23" t="s">
        <v>211</v>
      </c>
      <c r="D103" s="12" t="s">
        <v>33</v>
      </c>
      <c r="E103" s="33">
        <v>501.27</v>
      </c>
      <c r="F103" s="40">
        <v>0.01</v>
      </c>
      <c r="G103" s="11">
        <v>0.21</v>
      </c>
      <c r="H103" s="25">
        <f t="shared" si="91"/>
        <v>5.0126999999999997</v>
      </c>
      <c r="I103" s="25">
        <f t="shared" si="86"/>
        <v>6.0653669999999993</v>
      </c>
      <c r="J103" s="26"/>
      <c r="K103" s="27">
        <f t="shared" si="87"/>
        <v>0</v>
      </c>
      <c r="L103" s="28">
        <f t="shared" si="88"/>
        <v>0</v>
      </c>
      <c r="M103" s="29" t="str">
        <f t="shared" si="89"/>
        <v>Falta entrar el precio ofertado</v>
      </c>
      <c r="N103" s="29">
        <f t="shared" si="90"/>
        <v>1</v>
      </c>
    </row>
    <row r="104" spans="2:14" ht="25.5" x14ac:dyDescent="0.25">
      <c r="B104" s="6" t="s">
        <v>212</v>
      </c>
      <c r="C104" s="23" t="s">
        <v>213</v>
      </c>
      <c r="D104" s="12" t="s">
        <v>33</v>
      </c>
      <c r="E104" s="33">
        <v>947.87</v>
      </c>
      <c r="F104" s="40">
        <v>0.01</v>
      </c>
      <c r="G104" s="11">
        <v>0.21</v>
      </c>
      <c r="H104" s="25">
        <f t="shared" si="91"/>
        <v>9.4786999999999999</v>
      </c>
      <c r="I104" s="25">
        <f t="shared" si="86"/>
        <v>11.469227</v>
      </c>
      <c r="J104" s="26"/>
      <c r="K104" s="27">
        <f t="shared" si="87"/>
        <v>0</v>
      </c>
      <c r="L104" s="28">
        <f t="shared" si="88"/>
        <v>0</v>
      </c>
      <c r="M104" s="29" t="str">
        <f t="shared" si="89"/>
        <v>Falta entrar el precio ofertado</v>
      </c>
      <c r="N104" s="29">
        <f t="shared" si="90"/>
        <v>1</v>
      </c>
    </row>
    <row r="105" spans="2:14" ht="25.5" x14ac:dyDescent="0.25">
      <c r="B105" s="6" t="s">
        <v>214</v>
      </c>
      <c r="C105" s="23" t="s">
        <v>215</v>
      </c>
      <c r="D105" s="12" t="s">
        <v>33</v>
      </c>
      <c r="E105" s="33">
        <v>1882.65</v>
      </c>
      <c r="F105" s="40">
        <v>2.5000000000000001E-3</v>
      </c>
      <c r="G105" s="11">
        <v>0.21</v>
      </c>
      <c r="H105" s="25">
        <f t="shared" si="91"/>
        <v>4.7066250000000007</v>
      </c>
      <c r="I105" s="25">
        <f t="shared" si="86"/>
        <v>5.695016250000001</v>
      </c>
      <c r="J105" s="26"/>
      <c r="K105" s="27">
        <f t="shared" si="87"/>
        <v>0</v>
      </c>
      <c r="L105" s="28">
        <f t="shared" si="88"/>
        <v>0</v>
      </c>
      <c r="M105" s="29" t="str">
        <f t="shared" si="89"/>
        <v>Falta entrar el precio ofertado</v>
      </c>
      <c r="N105" s="29">
        <f t="shared" si="90"/>
        <v>1</v>
      </c>
    </row>
    <row r="106" spans="2:14" ht="25.5" x14ac:dyDescent="0.25">
      <c r="B106" s="6" t="s">
        <v>216</v>
      </c>
      <c r="C106" s="23" t="s">
        <v>217</v>
      </c>
      <c r="D106" s="12" t="s">
        <v>33</v>
      </c>
      <c r="E106" s="33">
        <v>265.64999999999998</v>
      </c>
      <c r="F106" s="40">
        <v>5.0000000000000001E-3</v>
      </c>
      <c r="G106" s="11">
        <v>0.21</v>
      </c>
      <c r="H106" s="25">
        <f t="shared" si="91"/>
        <v>1.3282499999999999</v>
      </c>
      <c r="I106" s="25">
        <f t="shared" si="86"/>
        <v>1.6071825</v>
      </c>
      <c r="J106" s="26"/>
      <c r="K106" s="27">
        <f t="shared" si="87"/>
        <v>0</v>
      </c>
      <c r="L106" s="28">
        <f t="shared" si="88"/>
        <v>0</v>
      </c>
      <c r="M106" s="29" t="str">
        <f t="shared" si="89"/>
        <v>Falta entrar el precio ofertado</v>
      </c>
      <c r="N106" s="29">
        <f t="shared" si="90"/>
        <v>1</v>
      </c>
    </row>
    <row r="107" spans="2:14" ht="25.5" x14ac:dyDescent="0.25">
      <c r="B107" s="6" t="s">
        <v>218</v>
      </c>
      <c r="C107" s="23" t="s">
        <v>219</v>
      </c>
      <c r="D107" s="12" t="s">
        <v>33</v>
      </c>
      <c r="E107" s="33">
        <v>381.15</v>
      </c>
      <c r="F107" s="40">
        <v>5.0000000000000001E-3</v>
      </c>
      <c r="G107" s="11">
        <v>0.21</v>
      </c>
      <c r="H107" s="25">
        <f t="shared" si="91"/>
        <v>1.9057499999999998</v>
      </c>
      <c r="I107" s="25">
        <f t="shared" si="86"/>
        <v>2.3059574999999999</v>
      </c>
      <c r="J107" s="26"/>
      <c r="K107" s="27">
        <f t="shared" si="87"/>
        <v>0</v>
      </c>
      <c r="L107" s="28">
        <f t="shared" si="88"/>
        <v>0</v>
      </c>
      <c r="M107" s="29" t="str">
        <f t="shared" si="89"/>
        <v>Falta entrar el precio ofertado</v>
      </c>
      <c r="N107" s="29">
        <f t="shared" si="90"/>
        <v>1</v>
      </c>
    </row>
    <row r="108" spans="2:14" ht="25.5" x14ac:dyDescent="0.25">
      <c r="B108" s="6" t="s">
        <v>220</v>
      </c>
      <c r="C108" s="23" t="s">
        <v>221</v>
      </c>
      <c r="D108" s="12" t="s">
        <v>33</v>
      </c>
      <c r="E108" s="33">
        <v>831.6</v>
      </c>
      <c r="F108" s="40">
        <v>5.0000000000000001E-3</v>
      </c>
      <c r="G108" s="11">
        <v>0.21</v>
      </c>
      <c r="H108" s="25">
        <f t="shared" si="91"/>
        <v>4.1580000000000004</v>
      </c>
      <c r="I108" s="25">
        <f t="shared" si="86"/>
        <v>5.03118</v>
      </c>
      <c r="J108" s="26"/>
      <c r="K108" s="27">
        <f t="shared" si="87"/>
        <v>0</v>
      </c>
      <c r="L108" s="28">
        <f t="shared" si="88"/>
        <v>0</v>
      </c>
      <c r="M108" s="29" t="str">
        <f t="shared" si="89"/>
        <v>Falta entrar el precio ofertado</v>
      </c>
      <c r="N108" s="29">
        <f t="shared" si="90"/>
        <v>1</v>
      </c>
    </row>
    <row r="109" spans="2:14" x14ac:dyDescent="0.25">
      <c r="B109" s="6" t="s">
        <v>222</v>
      </c>
      <c r="C109" s="23" t="s">
        <v>223</v>
      </c>
      <c r="D109" s="12" t="s">
        <v>33</v>
      </c>
      <c r="E109" s="33">
        <v>48.51</v>
      </c>
      <c r="F109" s="40">
        <v>1E-3</v>
      </c>
      <c r="G109" s="11">
        <v>0.21</v>
      </c>
      <c r="H109" s="25">
        <f>F109*E109</f>
        <v>4.8509999999999998E-2</v>
      </c>
      <c r="I109" s="25">
        <f t="shared" si="86"/>
        <v>5.8697099999999995E-2</v>
      </c>
      <c r="J109" s="26"/>
      <c r="K109" s="27">
        <f t="shared" si="87"/>
        <v>0</v>
      </c>
      <c r="L109" s="28">
        <f t="shared" si="88"/>
        <v>0</v>
      </c>
      <c r="M109" s="29" t="str">
        <f t="shared" si="89"/>
        <v>Falta entrar el precio ofertado</v>
      </c>
      <c r="N109" s="29">
        <f t="shared" si="90"/>
        <v>1</v>
      </c>
    </row>
    <row r="110" spans="2:14" x14ac:dyDescent="0.25">
      <c r="B110" s="4" t="s">
        <v>224</v>
      </c>
      <c r="C110" s="22" t="s">
        <v>225</v>
      </c>
      <c r="D110" s="5"/>
      <c r="E110" s="32"/>
      <c r="F110" s="39"/>
      <c r="G110" s="5"/>
      <c r="H110" s="32"/>
      <c r="I110" s="32"/>
      <c r="J110" s="5"/>
      <c r="K110" s="5"/>
      <c r="L110" s="5"/>
      <c r="M110" s="5"/>
      <c r="N110" s="5"/>
    </row>
    <row r="111" spans="2:14" x14ac:dyDescent="0.25">
      <c r="B111" s="6" t="s">
        <v>226</v>
      </c>
      <c r="C111" s="23" t="s">
        <v>227</v>
      </c>
      <c r="D111" s="12" t="s">
        <v>33</v>
      </c>
      <c r="E111" s="33">
        <v>6.65</v>
      </c>
      <c r="F111" s="40">
        <v>2.5000000000000001E-3</v>
      </c>
      <c r="G111" s="11">
        <v>0.21</v>
      </c>
      <c r="H111" s="25">
        <f>F111*E111</f>
        <v>1.6625000000000001E-2</v>
      </c>
      <c r="I111" s="25">
        <f t="shared" ref="I111:I113" si="92">H111*(1+G111)</f>
        <v>2.0116250000000002E-2</v>
      </c>
      <c r="J111" s="26"/>
      <c r="K111" s="27">
        <f t="shared" ref="K111:K113" si="93">J111*F111</f>
        <v>0</v>
      </c>
      <c r="L111" s="28">
        <f t="shared" ref="L111:L113" si="94">K111*(1+G111)</f>
        <v>0</v>
      </c>
      <c r="M111" s="29" t="str">
        <f t="shared" ref="M111:M113" si="95">IF(J111&gt;0," ","Falta entrar el precio ofertado")</f>
        <v>Falta entrar el precio ofertado</v>
      </c>
      <c r="N111" s="29">
        <f t="shared" ref="N111:N113" si="96">IF(M111="Falta entrar el precio ofertado",1,0)</f>
        <v>1</v>
      </c>
    </row>
    <row r="112" spans="2:14" x14ac:dyDescent="0.25">
      <c r="B112" s="6" t="s">
        <v>228</v>
      </c>
      <c r="C112" s="23" t="s">
        <v>229</v>
      </c>
      <c r="D112" s="12" t="s">
        <v>33</v>
      </c>
      <c r="E112" s="33">
        <v>4.62</v>
      </c>
      <c r="F112" s="40">
        <v>2.5000000000000001E-3</v>
      </c>
      <c r="G112" s="11">
        <v>0.21</v>
      </c>
      <c r="H112" s="25">
        <f>F112*E112</f>
        <v>1.1550000000000001E-2</v>
      </c>
      <c r="I112" s="25">
        <f t="shared" si="92"/>
        <v>1.3975500000000002E-2</v>
      </c>
      <c r="J112" s="26"/>
      <c r="K112" s="27">
        <f t="shared" si="93"/>
        <v>0</v>
      </c>
      <c r="L112" s="28">
        <f t="shared" si="94"/>
        <v>0</v>
      </c>
      <c r="M112" s="29" t="str">
        <f t="shared" si="95"/>
        <v>Falta entrar el precio ofertado</v>
      </c>
      <c r="N112" s="29">
        <f t="shared" si="96"/>
        <v>1</v>
      </c>
    </row>
    <row r="113" spans="2:14" x14ac:dyDescent="0.25">
      <c r="B113" s="6" t="s">
        <v>230</v>
      </c>
      <c r="C113" s="23" t="s">
        <v>231</v>
      </c>
      <c r="D113" s="12" t="s">
        <v>33</v>
      </c>
      <c r="E113" s="33">
        <v>6.01</v>
      </c>
      <c r="F113" s="40">
        <v>2.5000000000000001E-3</v>
      </c>
      <c r="G113" s="11">
        <v>0.21</v>
      </c>
      <c r="H113" s="25">
        <f>F113*E113</f>
        <v>1.5025E-2</v>
      </c>
      <c r="I113" s="25">
        <f t="shared" si="92"/>
        <v>1.8180249999999998E-2</v>
      </c>
      <c r="J113" s="26"/>
      <c r="K113" s="27">
        <f t="shared" si="93"/>
        <v>0</v>
      </c>
      <c r="L113" s="28">
        <f t="shared" si="94"/>
        <v>0</v>
      </c>
      <c r="M113" s="29" t="str">
        <f t="shared" si="95"/>
        <v>Falta entrar el precio ofertado</v>
      </c>
      <c r="N113" s="29">
        <f t="shared" si="96"/>
        <v>1</v>
      </c>
    </row>
    <row r="114" spans="2:14" x14ac:dyDescent="0.25">
      <c r="B114" s="4" t="s">
        <v>232</v>
      </c>
      <c r="C114" s="22" t="s">
        <v>233</v>
      </c>
      <c r="D114" s="5"/>
      <c r="E114" s="32"/>
      <c r="F114" s="39"/>
      <c r="G114" s="5"/>
      <c r="H114" s="32"/>
      <c r="I114" s="32"/>
      <c r="J114" s="5"/>
      <c r="K114" s="5"/>
      <c r="L114" s="5"/>
      <c r="M114" s="5"/>
      <c r="N114" s="5"/>
    </row>
    <row r="115" spans="2:14" x14ac:dyDescent="0.25">
      <c r="B115" s="6" t="s">
        <v>234</v>
      </c>
      <c r="C115" s="23" t="s">
        <v>235</v>
      </c>
      <c r="D115" s="12" t="s">
        <v>33</v>
      </c>
      <c r="E115" s="33">
        <v>35.01</v>
      </c>
      <c r="F115" s="40">
        <v>5.0000000000000001E-3</v>
      </c>
      <c r="G115" s="11">
        <v>0.21</v>
      </c>
      <c r="H115" s="25">
        <f>F115*E115</f>
        <v>0.17504999999999998</v>
      </c>
      <c r="I115" s="25">
        <f t="shared" ref="I115:I118" si="97">H115*(1+G115)</f>
        <v>0.21181049999999998</v>
      </c>
      <c r="J115" s="26"/>
      <c r="K115" s="27">
        <f t="shared" ref="K115:K118" si="98">J115*F115</f>
        <v>0</v>
      </c>
      <c r="L115" s="28">
        <f t="shared" ref="L115:L118" si="99">K115*(1+G115)</f>
        <v>0</v>
      </c>
      <c r="M115" s="29" t="str">
        <f t="shared" ref="M115:M118" si="100">IF(J115&gt;0," ","Falta entrar el precio ofertado")</f>
        <v>Falta entrar el precio ofertado</v>
      </c>
      <c r="N115" s="29">
        <f t="shared" ref="N115:N118" si="101">IF(M115="Falta entrar el precio ofertado",1,0)</f>
        <v>1</v>
      </c>
    </row>
    <row r="116" spans="2:14" x14ac:dyDescent="0.25">
      <c r="B116" s="6" t="s">
        <v>236</v>
      </c>
      <c r="C116" s="23" t="s">
        <v>237</v>
      </c>
      <c r="D116" s="12" t="s">
        <v>33</v>
      </c>
      <c r="E116" s="33">
        <v>223.99</v>
      </c>
      <c r="F116" s="40">
        <v>0.01</v>
      </c>
      <c r="G116" s="11">
        <v>0.21</v>
      </c>
      <c r="H116" s="25">
        <f>F116*E116</f>
        <v>2.2399</v>
      </c>
      <c r="I116" s="25">
        <f t="shared" si="97"/>
        <v>2.7102789999999999</v>
      </c>
      <c r="J116" s="26"/>
      <c r="K116" s="27">
        <f t="shared" si="98"/>
        <v>0</v>
      </c>
      <c r="L116" s="28">
        <f t="shared" si="99"/>
        <v>0</v>
      </c>
      <c r="M116" s="29" t="str">
        <f t="shared" si="100"/>
        <v>Falta entrar el precio ofertado</v>
      </c>
      <c r="N116" s="29">
        <f t="shared" si="101"/>
        <v>1</v>
      </c>
    </row>
    <row r="117" spans="2:14" x14ac:dyDescent="0.25">
      <c r="B117" s="6" t="s">
        <v>238</v>
      </c>
      <c r="C117" s="23" t="s">
        <v>239</v>
      </c>
      <c r="D117" s="12" t="s">
        <v>33</v>
      </c>
      <c r="E117" s="33">
        <v>415.8</v>
      </c>
      <c r="F117" s="40">
        <v>0.01</v>
      </c>
      <c r="G117" s="11">
        <v>0.21</v>
      </c>
      <c r="H117" s="25">
        <f>F117*E117</f>
        <v>4.1580000000000004</v>
      </c>
      <c r="I117" s="25">
        <f t="shared" si="97"/>
        <v>5.03118</v>
      </c>
      <c r="J117" s="26"/>
      <c r="K117" s="27">
        <f t="shared" si="98"/>
        <v>0</v>
      </c>
      <c r="L117" s="28">
        <f t="shared" si="99"/>
        <v>0</v>
      </c>
      <c r="M117" s="29" t="str">
        <f t="shared" si="100"/>
        <v>Falta entrar el precio ofertado</v>
      </c>
      <c r="N117" s="29">
        <f t="shared" si="101"/>
        <v>1</v>
      </c>
    </row>
    <row r="118" spans="2:14" x14ac:dyDescent="0.25">
      <c r="B118" s="6" t="s">
        <v>240</v>
      </c>
      <c r="C118" s="23" t="s">
        <v>241</v>
      </c>
      <c r="D118" s="12" t="s">
        <v>33</v>
      </c>
      <c r="E118" s="33">
        <v>671.94</v>
      </c>
      <c r="F118" s="40">
        <v>0.01</v>
      </c>
      <c r="G118" s="11">
        <v>0.21</v>
      </c>
      <c r="H118" s="25">
        <f>F118*E118</f>
        <v>6.7194000000000003</v>
      </c>
      <c r="I118" s="25">
        <f t="shared" si="97"/>
        <v>8.1304739999999995</v>
      </c>
      <c r="J118" s="26"/>
      <c r="K118" s="27">
        <f t="shared" si="98"/>
        <v>0</v>
      </c>
      <c r="L118" s="28">
        <f t="shared" si="99"/>
        <v>0</v>
      </c>
      <c r="M118" s="29" t="str">
        <f t="shared" si="100"/>
        <v>Falta entrar el precio ofertado</v>
      </c>
      <c r="N118" s="29">
        <f t="shared" si="101"/>
        <v>1</v>
      </c>
    </row>
    <row r="119" spans="2:14" x14ac:dyDescent="0.25">
      <c r="B119" s="4" t="s">
        <v>242</v>
      </c>
      <c r="C119" s="22" t="s">
        <v>243</v>
      </c>
      <c r="D119" s="5"/>
      <c r="E119" s="32"/>
      <c r="F119" s="39"/>
      <c r="G119" s="5"/>
      <c r="H119" s="32"/>
      <c r="I119" s="32"/>
      <c r="J119" s="5"/>
      <c r="K119" s="5"/>
      <c r="L119" s="5"/>
      <c r="M119" s="5"/>
      <c r="N119" s="5"/>
    </row>
    <row r="120" spans="2:14" x14ac:dyDescent="0.25">
      <c r="B120" s="6" t="s">
        <v>244</v>
      </c>
      <c r="C120" s="23" t="s">
        <v>245</v>
      </c>
      <c r="D120" s="12" t="s">
        <v>33</v>
      </c>
      <c r="E120" s="33">
        <v>10.17</v>
      </c>
      <c r="F120" s="40">
        <v>5.0000000000000001E-3</v>
      </c>
      <c r="G120" s="11">
        <v>0.21</v>
      </c>
      <c r="H120" s="25">
        <f>F120*E120</f>
        <v>5.0849999999999999E-2</v>
      </c>
      <c r="I120" s="25">
        <f t="shared" ref="I120:I123" si="102">H120*(1+G120)</f>
        <v>6.15285E-2</v>
      </c>
      <c r="J120" s="26"/>
      <c r="K120" s="27">
        <f t="shared" ref="K120:K123" si="103">J120*F120</f>
        <v>0</v>
      </c>
      <c r="L120" s="28">
        <f t="shared" ref="L120:L123" si="104">K120*(1+G120)</f>
        <v>0</v>
      </c>
      <c r="M120" s="29" t="str">
        <f t="shared" ref="M120:M123" si="105">IF(J120&gt;0," ","Falta entrar el precio ofertado")</f>
        <v>Falta entrar el precio ofertado</v>
      </c>
      <c r="N120" s="29">
        <f t="shared" ref="N120:N123" si="106">IF(M120="Falta entrar el precio ofertado",1,0)</f>
        <v>1</v>
      </c>
    </row>
    <row r="121" spans="2:14" x14ac:dyDescent="0.25">
      <c r="B121" s="6" t="s">
        <v>246</v>
      </c>
      <c r="C121" s="23" t="s">
        <v>247</v>
      </c>
      <c r="D121" s="12" t="s">
        <v>33</v>
      </c>
      <c r="E121" s="33">
        <v>65.06</v>
      </c>
      <c r="F121" s="40">
        <v>0.01</v>
      </c>
      <c r="G121" s="11">
        <v>0.21</v>
      </c>
      <c r="H121" s="25">
        <f>F121*E121</f>
        <v>0.65060000000000007</v>
      </c>
      <c r="I121" s="25">
        <f t="shared" si="102"/>
        <v>0.78722600000000009</v>
      </c>
      <c r="J121" s="26"/>
      <c r="K121" s="27">
        <f t="shared" si="103"/>
        <v>0</v>
      </c>
      <c r="L121" s="28">
        <f t="shared" si="104"/>
        <v>0</v>
      </c>
      <c r="M121" s="29" t="str">
        <f t="shared" si="105"/>
        <v>Falta entrar el precio ofertado</v>
      </c>
      <c r="N121" s="29">
        <f t="shared" si="106"/>
        <v>1</v>
      </c>
    </row>
    <row r="122" spans="2:14" x14ac:dyDescent="0.25">
      <c r="B122" s="6" t="s">
        <v>248</v>
      </c>
      <c r="C122" s="23" t="s">
        <v>249</v>
      </c>
      <c r="D122" s="12" t="s">
        <v>33</v>
      </c>
      <c r="E122" s="33">
        <v>69.3</v>
      </c>
      <c r="F122" s="40">
        <v>0.01</v>
      </c>
      <c r="G122" s="11">
        <v>0.21</v>
      </c>
      <c r="H122" s="25">
        <f t="shared" ref="H122:H123" si="107">F122*E122</f>
        <v>0.69299999999999995</v>
      </c>
      <c r="I122" s="25">
        <f t="shared" si="102"/>
        <v>0.83852999999999989</v>
      </c>
      <c r="J122" s="26"/>
      <c r="K122" s="27">
        <f t="shared" si="103"/>
        <v>0</v>
      </c>
      <c r="L122" s="28">
        <f t="shared" si="104"/>
        <v>0</v>
      </c>
      <c r="M122" s="29" t="str">
        <f t="shared" si="105"/>
        <v>Falta entrar el precio ofertado</v>
      </c>
      <c r="N122" s="29">
        <f t="shared" si="106"/>
        <v>1</v>
      </c>
    </row>
    <row r="123" spans="2:14" x14ac:dyDescent="0.25">
      <c r="B123" s="6" t="s">
        <v>250</v>
      </c>
      <c r="C123" s="23" t="s">
        <v>251</v>
      </c>
      <c r="D123" s="12" t="s">
        <v>33</v>
      </c>
      <c r="E123" s="33">
        <v>103.95</v>
      </c>
      <c r="F123" s="40">
        <v>0.01</v>
      </c>
      <c r="G123" s="11">
        <v>0.21</v>
      </c>
      <c r="H123" s="25">
        <f t="shared" si="107"/>
        <v>1.0395000000000001</v>
      </c>
      <c r="I123" s="25">
        <f t="shared" si="102"/>
        <v>1.257795</v>
      </c>
      <c r="J123" s="26"/>
      <c r="K123" s="27">
        <f t="shared" si="103"/>
        <v>0</v>
      </c>
      <c r="L123" s="28">
        <f t="shared" si="104"/>
        <v>0</v>
      </c>
      <c r="M123" s="29" t="str">
        <f t="shared" si="105"/>
        <v>Falta entrar el precio ofertado</v>
      </c>
      <c r="N123" s="29">
        <f t="shared" si="106"/>
        <v>1</v>
      </c>
    </row>
    <row r="124" spans="2:14" x14ac:dyDescent="0.25">
      <c r="B124" s="2" t="s">
        <v>252</v>
      </c>
      <c r="C124" s="21" t="s">
        <v>253</v>
      </c>
      <c r="D124" s="3"/>
      <c r="E124" s="31"/>
      <c r="F124" s="38"/>
      <c r="G124" s="3"/>
      <c r="H124" s="31"/>
      <c r="I124" s="31"/>
      <c r="J124" s="3"/>
      <c r="K124" s="3"/>
      <c r="L124" s="3"/>
      <c r="M124" s="3"/>
      <c r="N124" s="3"/>
    </row>
    <row r="125" spans="2:14" x14ac:dyDescent="0.25">
      <c r="B125" s="4" t="s">
        <v>254</v>
      </c>
      <c r="C125" s="22" t="s">
        <v>255</v>
      </c>
      <c r="D125" s="5"/>
      <c r="E125" s="32"/>
      <c r="F125" s="39"/>
      <c r="G125" s="5"/>
      <c r="H125" s="32"/>
      <c r="I125" s="32"/>
      <c r="J125" s="5"/>
      <c r="K125" s="5"/>
      <c r="L125" s="5"/>
      <c r="M125" s="5"/>
      <c r="N125" s="5"/>
    </row>
    <row r="126" spans="2:14" x14ac:dyDescent="0.25">
      <c r="B126" s="6" t="s">
        <v>256</v>
      </c>
      <c r="C126" s="23" t="s">
        <v>257</v>
      </c>
      <c r="D126" s="12" t="s">
        <v>33</v>
      </c>
      <c r="E126" s="33">
        <v>238.45</v>
      </c>
      <c r="F126" s="40">
        <v>0.01</v>
      </c>
      <c r="G126" s="11">
        <v>0.21</v>
      </c>
      <c r="H126" s="25">
        <f>F126*E126</f>
        <v>2.3845000000000001</v>
      </c>
      <c r="I126" s="25">
        <f t="shared" ref="I126:I130" si="108">H126*(1+G126)</f>
        <v>2.8852449999999998</v>
      </c>
      <c r="J126" s="26"/>
      <c r="K126" s="27">
        <f t="shared" ref="K126:K130" si="109">J126*F126</f>
        <v>0</v>
      </c>
      <c r="L126" s="28">
        <f t="shared" ref="L126:L130" si="110">K126*(1+G126)</f>
        <v>0</v>
      </c>
      <c r="M126" s="29" t="str">
        <f t="shared" ref="M126:M130" si="111">IF(J126&gt;0," ","Falta entrar el precio ofertado")</f>
        <v>Falta entrar el precio ofertado</v>
      </c>
      <c r="N126" s="29">
        <f t="shared" ref="N126:N136" si="112">IF(M126="Falta entrar el precio ofertado",1,0)</f>
        <v>1</v>
      </c>
    </row>
    <row r="127" spans="2:14" x14ac:dyDescent="0.25">
      <c r="B127" s="6" t="s">
        <v>258</v>
      </c>
      <c r="C127" s="23" t="s">
        <v>259</v>
      </c>
      <c r="D127" s="12" t="s">
        <v>33</v>
      </c>
      <c r="E127" s="33">
        <v>470.28</v>
      </c>
      <c r="F127" s="40">
        <v>2.5000000000000001E-3</v>
      </c>
      <c r="G127" s="11">
        <v>0.21</v>
      </c>
      <c r="H127" s="25">
        <f>F127*E127</f>
        <v>1.1757</v>
      </c>
      <c r="I127" s="25">
        <f t="shared" si="108"/>
        <v>1.4225969999999999</v>
      </c>
      <c r="J127" s="26"/>
      <c r="K127" s="27">
        <f t="shared" si="109"/>
        <v>0</v>
      </c>
      <c r="L127" s="28">
        <f t="shared" si="110"/>
        <v>0</v>
      </c>
      <c r="M127" s="29" t="str">
        <f t="shared" si="111"/>
        <v>Falta entrar el precio ofertado</v>
      </c>
      <c r="N127" s="29">
        <f t="shared" si="112"/>
        <v>1</v>
      </c>
    </row>
    <row r="128" spans="2:14" x14ac:dyDescent="0.25">
      <c r="B128" s="6" t="s">
        <v>260</v>
      </c>
      <c r="C128" s="23" t="s">
        <v>261</v>
      </c>
      <c r="D128" s="12" t="s">
        <v>33</v>
      </c>
      <c r="E128" s="33">
        <v>1357.32</v>
      </c>
      <c r="F128" s="40">
        <v>2.5000000000000001E-3</v>
      </c>
      <c r="G128" s="11">
        <v>0.21</v>
      </c>
      <c r="H128" s="25">
        <f>F128*E128</f>
        <v>3.3933</v>
      </c>
      <c r="I128" s="25">
        <f t="shared" si="108"/>
        <v>4.105893</v>
      </c>
      <c r="J128" s="26"/>
      <c r="K128" s="27">
        <f t="shared" si="109"/>
        <v>0</v>
      </c>
      <c r="L128" s="28">
        <f t="shared" si="110"/>
        <v>0</v>
      </c>
      <c r="M128" s="29" t="str">
        <f t="shared" si="111"/>
        <v>Falta entrar el precio ofertado</v>
      </c>
      <c r="N128" s="29">
        <f t="shared" si="112"/>
        <v>1</v>
      </c>
    </row>
    <row r="129" spans="2:14" x14ac:dyDescent="0.25">
      <c r="B129" s="6" t="s">
        <v>262</v>
      </c>
      <c r="C129" s="23" t="s">
        <v>263</v>
      </c>
      <c r="D129" s="12" t="s">
        <v>33</v>
      </c>
      <c r="E129" s="33">
        <v>1179.8</v>
      </c>
      <c r="F129" s="40">
        <v>2.5000000000000001E-3</v>
      </c>
      <c r="G129" s="11">
        <v>0.21</v>
      </c>
      <c r="H129" s="25">
        <f>F129*E129</f>
        <v>2.9495</v>
      </c>
      <c r="I129" s="25">
        <f t="shared" si="108"/>
        <v>3.5688949999999999</v>
      </c>
      <c r="J129" s="26"/>
      <c r="K129" s="27">
        <f t="shared" si="109"/>
        <v>0</v>
      </c>
      <c r="L129" s="28">
        <f t="shared" si="110"/>
        <v>0</v>
      </c>
      <c r="M129" s="29" t="str">
        <f t="shared" si="111"/>
        <v>Falta entrar el precio ofertado</v>
      </c>
      <c r="N129" s="29">
        <f t="shared" si="112"/>
        <v>1</v>
      </c>
    </row>
    <row r="130" spans="2:14" x14ac:dyDescent="0.25">
      <c r="B130" s="6" t="s">
        <v>264</v>
      </c>
      <c r="C130" s="23" t="s">
        <v>265</v>
      </c>
      <c r="D130" s="12" t="s">
        <v>33</v>
      </c>
      <c r="E130" s="33">
        <v>408.98</v>
      </c>
      <c r="F130" s="40">
        <v>2.5000000000000001E-3</v>
      </c>
      <c r="G130" s="11">
        <v>0.21</v>
      </c>
      <c r="H130" s="25">
        <f>F130*E130</f>
        <v>1.0224500000000001</v>
      </c>
      <c r="I130" s="25">
        <f t="shared" si="108"/>
        <v>1.2371645</v>
      </c>
      <c r="J130" s="26"/>
      <c r="K130" s="27">
        <f t="shared" si="109"/>
        <v>0</v>
      </c>
      <c r="L130" s="28">
        <f t="shared" si="110"/>
        <v>0</v>
      </c>
      <c r="M130" s="29" t="str">
        <f t="shared" si="111"/>
        <v>Falta entrar el precio ofertado</v>
      </c>
      <c r="N130" s="29">
        <f t="shared" si="112"/>
        <v>1</v>
      </c>
    </row>
    <row r="131" spans="2:14" x14ac:dyDescent="0.25">
      <c r="B131" s="4" t="s">
        <v>266</v>
      </c>
      <c r="C131" s="22" t="s">
        <v>267</v>
      </c>
      <c r="D131" s="4"/>
      <c r="E131" s="32"/>
      <c r="F131" s="39"/>
      <c r="G131" s="4"/>
      <c r="H131" s="32"/>
      <c r="I131" s="32"/>
      <c r="J131" s="4"/>
      <c r="K131" s="5"/>
      <c r="L131" s="4"/>
      <c r="M131" s="5"/>
      <c r="N131" s="4"/>
    </row>
    <row r="132" spans="2:14" x14ac:dyDescent="0.25">
      <c r="B132" s="6" t="s">
        <v>268</v>
      </c>
      <c r="C132" s="48" t="s">
        <v>382</v>
      </c>
      <c r="D132" s="12" t="s">
        <v>33</v>
      </c>
      <c r="E132" s="33">
        <v>71.14</v>
      </c>
      <c r="F132" s="40">
        <v>2.0000000000000001E-4</v>
      </c>
      <c r="G132" s="11">
        <v>0.21</v>
      </c>
      <c r="H132" s="25">
        <f>F132*E132</f>
        <v>1.4228000000000001E-2</v>
      </c>
      <c r="I132" s="25">
        <f t="shared" ref="I132:I136" si="113">H132*(1+G132)</f>
        <v>1.7215879999999999E-2</v>
      </c>
      <c r="J132" s="26"/>
      <c r="K132" s="27">
        <f t="shared" ref="K132:K136" si="114">J132*F132</f>
        <v>0</v>
      </c>
      <c r="L132" s="28">
        <f t="shared" ref="L132:L136" si="115">K132*(1+G132)</f>
        <v>0</v>
      </c>
      <c r="M132" s="29" t="str">
        <f t="shared" ref="M132:M136" si="116">IF(J132&gt;0," ","Falta entrar el precio ofertado")</f>
        <v>Falta entrar el precio ofertado</v>
      </c>
      <c r="N132" s="29">
        <f t="shared" si="112"/>
        <v>1</v>
      </c>
    </row>
    <row r="133" spans="2:14" x14ac:dyDescent="0.25">
      <c r="B133" s="6" t="s">
        <v>269</v>
      </c>
      <c r="C133" s="23" t="s">
        <v>270</v>
      </c>
      <c r="D133" s="12" t="s">
        <v>33</v>
      </c>
      <c r="E133" s="33">
        <v>14.48</v>
      </c>
      <c r="F133" s="40">
        <v>2.0000000000000001E-4</v>
      </c>
      <c r="G133" s="11">
        <v>0.21</v>
      </c>
      <c r="H133" s="25">
        <f t="shared" ref="H133:H136" si="117">F133*E133</f>
        <v>2.8960000000000001E-3</v>
      </c>
      <c r="I133" s="25">
        <f t="shared" si="113"/>
        <v>3.5041600000000001E-3</v>
      </c>
      <c r="J133" s="26"/>
      <c r="K133" s="27">
        <f t="shared" si="114"/>
        <v>0</v>
      </c>
      <c r="L133" s="28">
        <f t="shared" si="115"/>
        <v>0</v>
      </c>
      <c r="M133" s="29" t="str">
        <f t="shared" si="116"/>
        <v>Falta entrar el precio ofertado</v>
      </c>
      <c r="N133" s="29">
        <f t="shared" si="112"/>
        <v>1</v>
      </c>
    </row>
    <row r="134" spans="2:14" x14ac:dyDescent="0.25">
      <c r="B134" s="6" t="s">
        <v>271</v>
      </c>
      <c r="C134" s="23" t="s">
        <v>272</v>
      </c>
      <c r="D134" s="12" t="s">
        <v>33</v>
      </c>
      <c r="E134" s="33">
        <v>147.94</v>
      </c>
      <c r="F134" s="40">
        <v>2.0000000000000001E-4</v>
      </c>
      <c r="G134" s="11">
        <v>0.21</v>
      </c>
      <c r="H134" s="25">
        <f t="shared" si="117"/>
        <v>2.9588E-2</v>
      </c>
      <c r="I134" s="25">
        <f t="shared" si="113"/>
        <v>3.5801479999999997E-2</v>
      </c>
      <c r="J134" s="26"/>
      <c r="K134" s="27">
        <f t="shared" si="114"/>
        <v>0</v>
      </c>
      <c r="L134" s="28">
        <f t="shared" si="115"/>
        <v>0</v>
      </c>
      <c r="M134" s="29" t="str">
        <f t="shared" si="116"/>
        <v>Falta entrar el precio ofertado</v>
      </c>
      <c r="N134" s="29">
        <f t="shared" si="112"/>
        <v>1</v>
      </c>
    </row>
    <row r="135" spans="2:14" x14ac:dyDescent="0.25">
      <c r="B135" s="6" t="s">
        <v>273</v>
      </c>
      <c r="C135" s="23" t="s">
        <v>274</v>
      </c>
      <c r="D135" s="12" t="s">
        <v>33</v>
      </c>
      <c r="E135" s="33">
        <v>42.04</v>
      </c>
      <c r="F135" s="40">
        <v>2.0000000000000001E-4</v>
      </c>
      <c r="G135" s="11">
        <v>0.21</v>
      </c>
      <c r="H135" s="25">
        <f t="shared" si="117"/>
        <v>8.4080000000000005E-3</v>
      </c>
      <c r="I135" s="25">
        <f t="shared" si="113"/>
        <v>1.0173680000000001E-2</v>
      </c>
      <c r="J135" s="26"/>
      <c r="K135" s="27">
        <f t="shared" si="114"/>
        <v>0</v>
      </c>
      <c r="L135" s="28">
        <f t="shared" si="115"/>
        <v>0</v>
      </c>
      <c r="M135" s="29" t="str">
        <f t="shared" si="116"/>
        <v>Falta entrar el precio ofertado</v>
      </c>
      <c r="N135" s="29">
        <f t="shared" si="112"/>
        <v>1</v>
      </c>
    </row>
    <row r="136" spans="2:14" x14ac:dyDescent="0.25">
      <c r="B136" s="6" t="s">
        <v>275</v>
      </c>
      <c r="C136" s="23" t="s">
        <v>276</v>
      </c>
      <c r="D136" s="12" t="s">
        <v>33</v>
      </c>
      <c r="E136" s="33">
        <v>58.99</v>
      </c>
      <c r="F136" s="40">
        <v>2.0000000000000001E-4</v>
      </c>
      <c r="G136" s="11">
        <v>0.21</v>
      </c>
      <c r="H136" s="25">
        <f t="shared" si="117"/>
        <v>1.1798000000000001E-2</v>
      </c>
      <c r="I136" s="25">
        <f t="shared" si="113"/>
        <v>1.4275580000000001E-2</v>
      </c>
      <c r="J136" s="26"/>
      <c r="K136" s="27">
        <f t="shared" si="114"/>
        <v>0</v>
      </c>
      <c r="L136" s="28">
        <f t="shared" si="115"/>
        <v>0</v>
      </c>
      <c r="M136" s="29" t="str">
        <f t="shared" si="116"/>
        <v>Falta entrar el precio ofertado</v>
      </c>
      <c r="N136" s="29">
        <f t="shared" si="112"/>
        <v>1</v>
      </c>
    </row>
    <row r="137" spans="2:14" x14ac:dyDescent="0.25">
      <c r="B137" s="2" t="s">
        <v>277</v>
      </c>
      <c r="C137" s="21" t="s">
        <v>278</v>
      </c>
      <c r="D137" s="3"/>
      <c r="E137" s="31"/>
      <c r="F137" s="38"/>
      <c r="G137" s="3"/>
      <c r="H137" s="31"/>
      <c r="I137" s="31"/>
      <c r="J137" s="3"/>
      <c r="K137" s="3"/>
      <c r="L137" s="3"/>
      <c r="M137" s="3"/>
      <c r="N137" s="3"/>
    </row>
    <row r="138" spans="2:14" x14ac:dyDescent="0.25">
      <c r="B138" s="4" t="s">
        <v>279</v>
      </c>
      <c r="C138" s="22" t="s">
        <v>280</v>
      </c>
      <c r="D138" s="5"/>
      <c r="E138" s="32"/>
      <c r="F138" s="39"/>
      <c r="G138" s="5"/>
      <c r="H138" s="32"/>
      <c r="I138" s="32"/>
      <c r="J138" s="5"/>
      <c r="K138" s="5"/>
      <c r="L138" s="5"/>
      <c r="M138" s="5"/>
      <c r="N138" s="5"/>
    </row>
    <row r="139" spans="2:14" x14ac:dyDescent="0.25">
      <c r="B139" s="6" t="s">
        <v>281</v>
      </c>
      <c r="C139" s="23" t="s">
        <v>282</v>
      </c>
      <c r="D139" s="12" t="s">
        <v>33</v>
      </c>
      <c r="E139" s="33">
        <v>27.09</v>
      </c>
      <c r="F139" s="40">
        <v>1E-3</v>
      </c>
      <c r="G139" s="11">
        <v>0.21</v>
      </c>
      <c r="H139" s="25">
        <f t="shared" ref="H139:H151" si="118">F139*E139</f>
        <v>2.7089999999999999E-2</v>
      </c>
      <c r="I139" s="25">
        <f t="shared" ref="I139:I151" si="119">H139*(1+G139)</f>
        <v>3.27789E-2</v>
      </c>
      <c r="J139" s="26"/>
      <c r="K139" s="27">
        <f t="shared" ref="K139:K151" si="120">J139*F139</f>
        <v>0</v>
      </c>
      <c r="L139" s="28">
        <f t="shared" ref="L139:L151" si="121">K139*(1+G139)</f>
        <v>0</v>
      </c>
      <c r="M139" s="29" t="str">
        <f t="shared" ref="M139:M151" si="122">IF(J139&gt;0," ","Falta entrar el precio ofertado")</f>
        <v>Falta entrar el precio ofertado</v>
      </c>
      <c r="N139" s="29">
        <f t="shared" ref="N139:N151" si="123">IF(M139="Falta entrar el precio ofertado",1,0)</f>
        <v>1</v>
      </c>
    </row>
    <row r="140" spans="2:14" x14ac:dyDescent="0.25">
      <c r="B140" s="6" t="s">
        <v>283</v>
      </c>
      <c r="C140" s="23" t="s">
        <v>284</v>
      </c>
      <c r="D140" s="12" t="s">
        <v>33</v>
      </c>
      <c r="E140" s="33">
        <v>38.11</v>
      </c>
      <c r="F140" s="40">
        <v>1E-3</v>
      </c>
      <c r="G140" s="11">
        <v>0.21</v>
      </c>
      <c r="H140" s="25">
        <f t="shared" si="118"/>
        <v>3.8109999999999998E-2</v>
      </c>
      <c r="I140" s="25">
        <f t="shared" si="119"/>
        <v>4.6113099999999997E-2</v>
      </c>
      <c r="J140" s="26"/>
      <c r="K140" s="27">
        <f t="shared" si="120"/>
        <v>0</v>
      </c>
      <c r="L140" s="28">
        <f t="shared" si="121"/>
        <v>0</v>
      </c>
      <c r="M140" s="29" t="str">
        <f t="shared" si="122"/>
        <v>Falta entrar el precio ofertado</v>
      </c>
      <c r="N140" s="29">
        <f t="shared" si="123"/>
        <v>1</v>
      </c>
    </row>
    <row r="141" spans="2:14" x14ac:dyDescent="0.25">
      <c r="B141" s="6" t="s">
        <v>285</v>
      </c>
      <c r="C141" s="23" t="s">
        <v>286</v>
      </c>
      <c r="D141" s="12" t="s">
        <v>33</v>
      </c>
      <c r="E141" s="33">
        <v>87.15</v>
      </c>
      <c r="F141" s="40">
        <v>5.0000000000000001E-3</v>
      </c>
      <c r="G141" s="11">
        <v>0.21</v>
      </c>
      <c r="H141" s="25">
        <f t="shared" si="118"/>
        <v>0.43575000000000003</v>
      </c>
      <c r="I141" s="25">
        <f t="shared" si="119"/>
        <v>0.52725750000000005</v>
      </c>
      <c r="J141" s="26"/>
      <c r="K141" s="27">
        <f t="shared" si="120"/>
        <v>0</v>
      </c>
      <c r="L141" s="28">
        <f t="shared" si="121"/>
        <v>0</v>
      </c>
      <c r="M141" s="29" t="str">
        <f t="shared" si="122"/>
        <v>Falta entrar el precio ofertado</v>
      </c>
      <c r="N141" s="29">
        <f t="shared" si="123"/>
        <v>1</v>
      </c>
    </row>
    <row r="142" spans="2:14" x14ac:dyDescent="0.25">
      <c r="B142" s="6" t="s">
        <v>287</v>
      </c>
      <c r="C142" s="23" t="s">
        <v>288</v>
      </c>
      <c r="D142" s="12" t="s">
        <v>33</v>
      </c>
      <c r="E142" s="33">
        <v>41.71</v>
      </c>
      <c r="F142" s="40">
        <v>1E-3</v>
      </c>
      <c r="G142" s="11">
        <v>0.21</v>
      </c>
      <c r="H142" s="25">
        <f t="shared" si="118"/>
        <v>4.1710000000000004E-2</v>
      </c>
      <c r="I142" s="25">
        <f t="shared" si="119"/>
        <v>5.0469100000000003E-2</v>
      </c>
      <c r="J142" s="26"/>
      <c r="K142" s="27">
        <f t="shared" si="120"/>
        <v>0</v>
      </c>
      <c r="L142" s="28">
        <f t="shared" si="121"/>
        <v>0</v>
      </c>
      <c r="M142" s="29" t="str">
        <f t="shared" si="122"/>
        <v>Falta entrar el precio ofertado</v>
      </c>
      <c r="N142" s="29">
        <f t="shared" si="123"/>
        <v>1</v>
      </c>
    </row>
    <row r="143" spans="2:14" x14ac:dyDescent="0.25">
      <c r="B143" s="6" t="s">
        <v>289</v>
      </c>
      <c r="C143" s="23" t="s">
        <v>290</v>
      </c>
      <c r="D143" s="12" t="s">
        <v>33</v>
      </c>
      <c r="E143" s="33">
        <v>92.35</v>
      </c>
      <c r="F143" s="40">
        <v>5.0000000000000001E-3</v>
      </c>
      <c r="G143" s="11">
        <v>0.21</v>
      </c>
      <c r="H143" s="25">
        <f t="shared" si="118"/>
        <v>0.46174999999999999</v>
      </c>
      <c r="I143" s="25">
        <f t="shared" si="119"/>
        <v>0.55871749999999998</v>
      </c>
      <c r="J143" s="26"/>
      <c r="K143" s="27">
        <f t="shared" si="120"/>
        <v>0</v>
      </c>
      <c r="L143" s="28">
        <f t="shared" si="121"/>
        <v>0</v>
      </c>
      <c r="M143" s="29" t="str">
        <f t="shared" si="122"/>
        <v>Falta entrar el precio ofertado</v>
      </c>
      <c r="N143" s="29">
        <f t="shared" si="123"/>
        <v>1</v>
      </c>
    </row>
    <row r="144" spans="2:14" x14ac:dyDescent="0.25">
      <c r="B144" s="6" t="s">
        <v>291</v>
      </c>
      <c r="C144" s="23" t="s">
        <v>292</v>
      </c>
      <c r="D144" s="12" t="s">
        <v>33</v>
      </c>
      <c r="E144" s="33">
        <v>76.41</v>
      </c>
      <c r="F144" s="40">
        <v>1E-3</v>
      </c>
      <c r="G144" s="11">
        <v>0.21</v>
      </c>
      <c r="H144" s="25">
        <f t="shared" si="118"/>
        <v>7.6409999999999992E-2</v>
      </c>
      <c r="I144" s="25">
        <f t="shared" si="119"/>
        <v>9.2456099999999986E-2</v>
      </c>
      <c r="J144" s="26"/>
      <c r="K144" s="27">
        <f t="shared" si="120"/>
        <v>0</v>
      </c>
      <c r="L144" s="28">
        <f t="shared" si="121"/>
        <v>0</v>
      </c>
      <c r="M144" s="29" t="str">
        <f t="shared" si="122"/>
        <v>Falta entrar el precio ofertado</v>
      </c>
      <c r="N144" s="29">
        <f t="shared" si="123"/>
        <v>1</v>
      </c>
    </row>
    <row r="145" spans="2:14" x14ac:dyDescent="0.25">
      <c r="B145" s="6" t="s">
        <v>293</v>
      </c>
      <c r="C145" s="23" t="s">
        <v>294</v>
      </c>
      <c r="D145" s="12" t="s">
        <v>33</v>
      </c>
      <c r="E145" s="33">
        <v>42.92</v>
      </c>
      <c r="F145" s="40">
        <v>1E-3</v>
      </c>
      <c r="G145" s="11">
        <v>0.21</v>
      </c>
      <c r="H145" s="25">
        <f t="shared" si="118"/>
        <v>4.292E-2</v>
      </c>
      <c r="I145" s="25">
        <f t="shared" si="119"/>
        <v>5.1933199999999999E-2</v>
      </c>
      <c r="J145" s="26"/>
      <c r="K145" s="27">
        <f t="shared" si="120"/>
        <v>0</v>
      </c>
      <c r="L145" s="28">
        <f t="shared" si="121"/>
        <v>0</v>
      </c>
      <c r="M145" s="29" t="str">
        <f t="shared" si="122"/>
        <v>Falta entrar el precio ofertado</v>
      </c>
      <c r="N145" s="29">
        <f t="shared" si="123"/>
        <v>1</v>
      </c>
    </row>
    <row r="146" spans="2:14" x14ac:dyDescent="0.25">
      <c r="B146" s="6" t="s">
        <v>295</v>
      </c>
      <c r="C146" s="23" t="s">
        <v>383</v>
      </c>
      <c r="D146" s="12" t="s">
        <v>33</v>
      </c>
      <c r="E146" s="33">
        <v>25.54</v>
      </c>
      <c r="F146" s="40">
        <v>5.0000000000000001E-4</v>
      </c>
      <c r="G146" s="11">
        <v>0.21</v>
      </c>
      <c r="H146" s="25">
        <f t="shared" si="118"/>
        <v>1.277E-2</v>
      </c>
      <c r="I146" s="25">
        <f t="shared" si="119"/>
        <v>1.5451700000000001E-2</v>
      </c>
      <c r="J146" s="26"/>
      <c r="K146" s="27">
        <f t="shared" si="120"/>
        <v>0</v>
      </c>
      <c r="L146" s="28">
        <f t="shared" si="121"/>
        <v>0</v>
      </c>
      <c r="M146" s="29" t="str">
        <f t="shared" si="122"/>
        <v>Falta entrar el precio ofertado</v>
      </c>
      <c r="N146" s="29">
        <f t="shared" si="123"/>
        <v>1</v>
      </c>
    </row>
    <row r="147" spans="2:14" x14ac:dyDescent="0.25">
      <c r="B147" s="6" t="s">
        <v>296</v>
      </c>
      <c r="C147" s="23" t="s">
        <v>384</v>
      </c>
      <c r="D147" s="12" t="s">
        <v>33</v>
      </c>
      <c r="E147" s="33">
        <v>25.54</v>
      </c>
      <c r="F147" s="40">
        <v>5.0000000000000001E-4</v>
      </c>
      <c r="G147" s="11">
        <v>0.21</v>
      </c>
      <c r="H147" s="25">
        <f t="shared" si="118"/>
        <v>1.277E-2</v>
      </c>
      <c r="I147" s="25">
        <f t="shared" si="119"/>
        <v>1.5451700000000001E-2</v>
      </c>
      <c r="J147" s="26"/>
      <c r="K147" s="27">
        <f t="shared" si="120"/>
        <v>0</v>
      </c>
      <c r="L147" s="28">
        <f t="shared" si="121"/>
        <v>0</v>
      </c>
      <c r="M147" s="29" t="str">
        <f t="shared" si="122"/>
        <v>Falta entrar el precio ofertado</v>
      </c>
      <c r="N147" s="29">
        <f t="shared" si="123"/>
        <v>1</v>
      </c>
    </row>
    <row r="148" spans="2:14" x14ac:dyDescent="0.25">
      <c r="B148" s="6" t="s">
        <v>297</v>
      </c>
      <c r="C148" s="23" t="s">
        <v>385</v>
      </c>
      <c r="D148" s="12" t="s">
        <v>33</v>
      </c>
      <c r="E148" s="33">
        <v>14.91</v>
      </c>
      <c r="F148" s="40">
        <v>5.0000000000000001E-4</v>
      </c>
      <c r="G148" s="11">
        <v>0.21</v>
      </c>
      <c r="H148" s="25">
        <f t="shared" si="118"/>
        <v>7.4549999999999998E-3</v>
      </c>
      <c r="I148" s="25">
        <f t="shared" si="119"/>
        <v>9.0205499999999987E-3</v>
      </c>
      <c r="J148" s="26"/>
      <c r="K148" s="27">
        <f t="shared" si="120"/>
        <v>0</v>
      </c>
      <c r="L148" s="28">
        <f t="shared" si="121"/>
        <v>0</v>
      </c>
      <c r="M148" s="29" t="str">
        <f t="shared" si="122"/>
        <v>Falta entrar el precio ofertado</v>
      </c>
      <c r="N148" s="29">
        <f t="shared" si="123"/>
        <v>1</v>
      </c>
    </row>
    <row r="149" spans="2:14" x14ac:dyDescent="0.25">
      <c r="B149" s="6" t="s">
        <v>298</v>
      </c>
      <c r="C149" s="23" t="s">
        <v>386</v>
      </c>
      <c r="D149" s="12" t="s">
        <v>33</v>
      </c>
      <c r="E149" s="33">
        <v>14.91</v>
      </c>
      <c r="F149" s="40">
        <v>5.0000000000000001E-4</v>
      </c>
      <c r="G149" s="11">
        <v>0.21</v>
      </c>
      <c r="H149" s="25">
        <f t="shared" si="118"/>
        <v>7.4549999999999998E-3</v>
      </c>
      <c r="I149" s="25">
        <f t="shared" si="119"/>
        <v>9.0205499999999987E-3</v>
      </c>
      <c r="J149" s="26"/>
      <c r="K149" s="27">
        <f t="shared" si="120"/>
        <v>0</v>
      </c>
      <c r="L149" s="28">
        <f t="shared" si="121"/>
        <v>0</v>
      </c>
      <c r="M149" s="29" t="str">
        <f t="shared" si="122"/>
        <v>Falta entrar el precio ofertado</v>
      </c>
      <c r="N149" s="29">
        <f t="shared" si="123"/>
        <v>1</v>
      </c>
    </row>
    <row r="150" spans="2:14" x14ac:dyDescent="0.25">
      <c r="B150" s="6" t="s">
        <v>299</v>
      </c>
      <c r="C150" s="23" t="s">
        <v>387</v>
      </c>
      <c r="D150" s="12" t="s">
        <v>33</v>
      </c>
      <c r="E150" s="33">
        <v>15.02</v>
      </c>
      <c r="F150" s="40">
        <v>5.0000000000000001E-4</v>
      </c>
      <c r="G150" s="11">
        <v>0.21</v>
      </c>
      <c r="H150" s="25">
        <f t="shared" si="118"/>
        <v>7.5100000000000002E-3</v>
      </c>
      <c r="I150" s="25">
        <f t="shared" si="119"/>
        <v>9.0871000000000007E-3</v>
      </c>
      <c r="J150" s="26"/>
      <c r="K150" s="27">
        <f t="shared" si="120"/>
        <v>0</v>
      </c>
      <c r="L150" s="28">
        <f t="shared" si="121"/>
        <v>0</v>
      </c>
      <c r="M150" s="29" t="str">
        <f t="shared" si="122"/>
        <v>Falta entrar el precio ofertado</v>
      </c>
      <c r="N150" s="29">
        <f t="shared" si="123"/>
        <v>1</v>
      </c>
    </row>
    <row r="151" spans="2:14" x14ac:dyDescent="0.25">
      <c r="B151" s="6" t="s">
        <v>300</v>
      </c>
      <c r="C151" s="23" t="s">
        <v>388</v>
      </c>
      <c r="D151" s="12" t="s">
        <v>33</v>
      </c>
      <c r="E151" s="33">
        <v>15.02</v>
      </c>
      <c r="F151" s="40">
        <v>5.0000000000000001E-4</v>
      </c>
      <c r="G151" s="11">
        <v>0.21</v>
      </c>
      <c r="H151" s="25">
        <f t="shared" si="118"/>
        <v>7.5100000000000002E-3</v>
      </c>
      <c r="I151" s="25">
        <f t="shared" si="119"/>
        <v>9.0871000000000007E-3</v>
      </c>
      <c r="J151" s="26"/>
      <c r="K151" s="27">
        <f t="shared" si="120"/>
        <v>0</v>
      </c>
      <c r="L151" s="28">
        <f t="shared" si="121"/>
        <v>0</v>
      </c>
      <c r="M151" s="29" t="str">
        <f t="shared" si="122"/>
        <v>Falta entrar el precio ofertado</v>
      </c>
      <c r="N151" s="29">
        <f t="shared" si="123"/>
        <v>1</v>
      </c>
    </row>
    <row r="152" spans="2:14" x14ac:dyDescent="0.25">
      <c r="B152" s="4" t="s">
        <v>301</v>
      </c>
      <c r="C152" s="22" t="s">
        <v>302</v>
      </c>
      <c r="D152" s="5"/>
      <c r="E152" s="32"/>
      <c r="F152" s="39"/>
      <c r="G152" s="5"/>
      <c r="H152" s="32"/>
      <c r="I152" s="32"/>
      <c r="J152" s="5"/>
      <c r="K152" s="5"/>
      <c r="L152" s="5"/>
      <c r="M152" s="5"/>
      <c r="N152" s="5"/>
    </row>
    <row r="153" spans="2:14" x14ac:dyDescent="0.25">
      <c r="B153" s="6" t="s">
        <v>303</v>
      </c>
      <c r="C153" s="42" t="s">
        <v>304</v>
      </c>
      <c r="D153" s="12" t="s">
        <v>33</v>
      </c>
      <c r="E153" s="33">
        <v>16.14</v>
      </c>
      <c r="F153" s="40">
        <v>5.0000000000000001E-4</v>
      </c>
      <c r="G153" s="11">
        <v>0.21</v>
      </c>
      <c r="H153" s="25">
        <f>F153*E153</f>
        <v>8.0700000000000008E-3</v>
      </c>
      <c r="I153" s="25">
        <f t="shared" ref="I153:I154" si="124">H153*(1+G153)</f>
        <v>9.7647000000000012E-3</v>
      </c>
      <c r="J153" s="26"/>
      <c r="K153" s="27">
        <f t="shared" ref="K153:K154" si="125">J153*F153</f>
        <v>0</v>
      </c>
      <c r="L153" s="28">
        <f t="shared" ref="L153:L154" si="126">K153*(1+G153)</f>
        <v>0</v>
      </c>
      <c r="M153" s="29" t="str">
        <f t="shared" ref="M153:M154" si="127">IF(J153&gt;0," ","Falta entrar el precio ofertado")</f>
        <v>Falta entrar el precio ofertado</v>
      </c>
      <c r="N153" s="29">
        <f t="shared" ref="N153:N154" si="128">IF(M153="Falta entrar el precio ofertado",1,0)</f>
        <v>1</v>
      </c>
    </row>
    <row r="154" spans="2:14" x14ac:dyDescent="0.25">
      <c r="B154" s="6" t="s">
        <v>305</v>
      </c>
      <c r="C154" s="42" t="s">
        <v>306</v>
      </c>
      <c r="D154" s="12" t="s">
        <v>33</v>
      </c>
      <c r="E154" s="33">
        <v>12.71</v>
      </c>
      <c r="F154" s="40">
        <v>5.0000000000000001E-4</v>
      </c>
      <c r="G154" s="11">
        <v>0.21</v>
      </c>
      <c r="H154" s="25">
        <f>F154*E154</f>
        <v>6.3550000000000004E-3</v>
      </c>
      <c r="I154" s="25">
        <f t="shared" si="124"/>
        <v>7.6895499999999999E-3</v>
      </c>
      <c r="J154" s="26"/>
      <c r="K154" s="27">
        <f t="shared" si="125"/>
        <v>0</v>
      </c>
      <c r="L154" s="28">
        <f t="shared" si="126"/>
        <v>0</v>
      </c>
      <c r="M154" s="29" t="str">
        <f t="shared" si="127"/>
        <v>Falta entrar el precio ofertado</v>
      </c>
      <c r="N154" s="29">
        <f t="shared" si="128"/>
        <v>1</v>
      </c>
    </row>
    <row r="155" spans="2:14" x14ac:dyDescent="0.25">
      <c r="B155" s="4" t="s">
        <v>307</v>
      </c>
      <c r="C155" s="22" t="s">
        <v>308</v>
      </c>
      <c r="D155" s="5"/>
      <c r="E155" s="32"/>
      <c r="F155" s="39"/>
      <c r="G155" s="5"/>
      <c r="H155" s="32"/>
      <c r="I155" s="32"/>
      <c r="J155" s="5"/>
      <c r="K155" s="5"/>
      <c r="L155" s="5"/>
      <c r="M155" s="5"/>
      <c r="N155" s="5"/>
    </row>
    <row r="156" spans="2:14" x14ac:dyDescent="0.25">
      <c r="B156" s="6" t="s">
        <v>309</v>
      </c>
      <c r="C156" s="23" t="s">
        <v>310</v>
      </c>
      <c r="D156" s="12" t="s">
        <v>33</v>
      </c>
      <c r="E156" s="33">
        <v>140.91</v>
      </c>
      <c r="F156" s="40">
        <v>1E-3</v>
      </c>
      <c r="G156" s="11">
        <v>0.21</v>
      </c>
      <c r="H156" s="25">
        <f>F156*E156</f>
        <v>0.14091000000000001</v>
      </c>
      <c r="I156" s="25">
        <f t="shared" ref="I156" si="129">H156*(1+G156)</f>
        <v>0.17050110000000002</v>
      </c>
      <c r="J156" s="26"/>
      <c r="K156" s="27">
        <f t="shared" ref="K156" si="130">J156*F156</f>
        <v>0</v>
      </c>
      <c r="L156" s="28">
        <f t="shared" ref="L156" si="131">K156*(1+G156)</f>
        <v>0</v>
      </c>
      <c r="M156" s="29" t="str">
        <f t="shared" ref="M156" si="132">IF(J156&gt;0," ","Falta entrar el precio ofertado")</f>
        <v>Falta entrar el precio ofertado</v>
      </c>
      <c r="N156" s="29">
        <f t="shared" ref="N156" si="133">IF(M156="Falta entrar el precio ofertado",1,0)</f>
        <v>1</v>
      </c>
    </row>
    <row r="157" spans="2:14" x14ac:dyDescent="0.25">
      <c r="B157" s="4" t="s">
        <v>311</v>
      </c>
      <c r="C157" s="22" t="s">
        <v>312</v>
      </c>
      <c r="D157" s="5"/>
      <c r="E157" s="32"/>
      <c r="F157" s="39"/>
      <c r="G157" s="5"/>
      <c r="H157" s="32"/>
      <c r="I157" s="32"/>
      <c r="J157" s="5"/>
      <c r="K157" s="5"/>
      <c r="L157" s="5"/>
      <c r="M157" s="5"/>
      <c r="N157" s="5"/>
    </row>
    <row r="158" spans="2:14" ht="25.5" x14ac:dyDescent="0.25">
      <c r="B158" s="6" t="s">
        <v>313</v>
      </c>
      <c r="C158" s="23" t="s">
        <v>389</v>
      </c>
      <c r="D158" s="12" t="s">
        <v>33</v>
      </c>
      <c r="E158" s="33">
        <v>452.76</v>
      </c>
      <c r="F158" s="41">
        <v>5.0000000000000001E-3</v>
      </c>
      <c r="G158" s="11">
        <v>0.21</v>
      </c>
      <c r="H158" s="25">
        <f>F158*E158</f>
        <v>2.2637999999999998</v>
      </c>
      <c r="I158" s="25">
        <f t="shared" ref="I158:I159" si="134">H158*(1+G158)</f>
        <v>2.7391979999999996</v>
      </c>
      <c r="J158" s="26"/>
      <c r="K158" s="27">
        <f t="shared" ref="K158:K159" si="135">J158*F158</f>
        <v>0</v>
      </c>
      <c r="L158" s="28">
        <f t="shared" ref="L158:L159" si="136">K158*(1+G158)</f>
        <v>0</v>
      </c>
      <c r="M158" s="29" t="str">
        <f t="shared" ref="M158:M159" si="137">IF(J158&gt;0," ","Falta entrar el precio ofertado")</f>
        <v>Falta entrar el precio ofertado</v>
      </c>
      <c r="N158" s="29">
        <f t="shared" ref="N158:N159" si="138">IF(M158="Falta entrar el precio ofertado",1,0)</f>
        <v>1</v>
      </c>
    </row>
    <row r="159" spans="2:14" ht="25.5" x14ac:dyDescent="0.25">
      <c r="B159" s="6" t="s">
        <v>314</v>
      </c>
      <c r="C159" s="23" t="s">
        <v>390</v>
      </c>
      <c r="D159" s="12" t="s">
        <v>33</v>
      </c>
      <c r="E159" s="33">
        <v>493.19</v>
      </c>
      <c r="F159" s="41">
        <v>5.0000000000000001E-3</v>
      </c>
      <c r="G159" s="11">
        <v>0.21</v>
      </c>
      <c r="H159" s="25">
        <f>F159*E159</f>
        <v>2.4659499999999999</v>
      </c>
      <c r="I159" s="25">
        <f t="shared" si="134"/>
        <v>2.9837994999999999</v>
      </c>
      <c r="J159" s="26"/>
      <c r="K159" s="27">
        <f t="shared" si="135"/>
        <v>0</v>
      </c>
      <c r="L159" s="28">
        <f t="shared" si="136"/>
        <v>0</v>
      </c>
      <c r="M159" s="29" t="str">
        <f t="shared" si="137"/>
        <v>Falta entrar el precio ofertado</v>
      </c>
      <c r="N159" s="29">
        <f t="shared" si="138"/>
        <v>1</v>
      </c>
    </row>
    <row r="160" spans="2:14" x14ac:dyDescent="0.25">
      <c r="B160" s="4" t="s">
        <v>315</v>
      </c>
      <c r="C160" s="22" t="s">
        <v>316</v>
      </c>
      <c r="D160" s="5"/>
      <c r="E160" s="32"/>
      <c r="F160" s="39"/>
      <c r="G160" s="5"/>
      <c r="H160" s="32"/>
      <c r="I160" s="32"/>
      <c r="J160" s="5"/>
      <c r="K160" s="5"/>
      <c r="L160" s="5"/>
      <c r="M160" s="5"/>
      <c r="N160" s="5"/>
    </row>
    <row r="161" spans="2:14" x14ac:dyDescent="0.25">
      <c r="B161" s="6" t="s">
        <v>317</v>
      </c>
      <c r="C161" s="23" t="s">
        <v>391</v>
      </c>
      <c r="D161" s="12" t="s">
        <v>33</v>
      </c>
      <c r="E161" s="33">
        <v>630.29999999999995</v>
      </c>
      <c r="F161" s="40">
        <v>2.5000000000000001E-3</v>
      </c>
      <c r="G161" s="11">
        <v>0.21</v>
      </c>
      <c r="H161" s="25">
        <f>F161*E161</f>
        <v>1.57575</v>
      </c>
      <c r="I161" s="25">
        <f t="shared" ref="I161:I163" si="139">H161*(1+G161)</f>
        <v>1.9066574999999999</v>
      </c>
      <c r="J161" s="26"/>
      <c r="K161" s="27">
        <f t="shared" ref="K161:K163" si="140">J161*F161</f>
        <v>0</v>
      </c>
      <c r="L161" s="28">
        <f t="shared" ref="L161:L163" si="141">K161*(1+G161)</f>
        <v>0</v>
      </c>
      <c r="M161" s="29" t="str">
        <f t="shared" ref="M161:M163" si="142">IF(J161&gt;0," ","Falta entrar el precio ofertado")</f>
        <v>Falta entrar el precio ofertado</v>
      </c>
      <c r="N161" s="29">
        <f t="shared" ref="N161:N163" si="143">IF(M161="Falta entrar el precio ofertado",1,0)</f>
        <v>1</v>
      </c>
    </row>
    <row r="162" spans="2:14" x14ac:dyDescent="0.25">
      <c r="B162" s="6" t="s">
        <v>318</v>
      </c>
      <c r="C162" s="23" t="s">
        <v>392</v>
      </c>
      <c r="D162" s="12" t="s">
        <v>33</v>
      </c>
      <c r="E162" s="33">
        <v>894.3</v>
      </c>
      <c r="F162" s="40">
        <v>2.5000000000000001E-3</v>
      </c>
      <c r="G162" s="11">
        <v>0.21</v>
      </c>
      <c r="H162" s="25">
        <f t="shared" ref="H162:H163" si="144">F162*E162</f>
        <v>2.2357499999999999</v>
      </c>
      <c r="I162" s="25">
        <f t="shared" si="139"/>
        <v>2.7052574999999996</v>
      </c>
      <c r="J162" s="26"/>
      <c r="K162" s="27">
        <f t="shared" si="140"/>
        <v>0</v>
      </c>
      <c r="L162" s="28">
        <f t="shared" si="141"/>
        <v>0</v>
      </c>
      <c r="M162" s="29" t="str">
        <f t="shared" si="142"/>
        <v>Falta entrar el precio ofertado</v>
      </c>
      <c r="N162" s="29">
        <f t="shared" si="143"/>
        <v>1</v>
      </c>
    </row>
    <row r="163" spans="2:14" x14ac:dyDescent="0.25">
      <c r="B163" s="6" t="s">
        <v>319</v>
      </c>
      <c r="C163" s="23" t="s">
        <v>393</v>
      </c>
      <c r="D163" s="12" t="s">
        <v>33</v>
      </c>
      <c r="E163" s="33">
        <v>177.1</v>
      </c>
      <c r="F163" s="40">
        <v>2.5000000000000001E-3</v>
      </c>
      <c r="G163" s="11">
        <v>0.21</v>
      </c>
      <c r="H163" s="25">
        <f t="shared" si="144"/>
        <v>0.44274999999999998</v>
      </c>
      <c r="I163" s="25">
        <f t="shared" si="139"/>
        <v>0.53572749999999991</v>
      </c>
      <c r="J163" s="26"/>
      <c r="K163" s="27">
        <f t="shared" si="140"/>
        <v>0</v>
      </c>
      <c r="L163" s="28">
        <f t="shared" si="141"/>
        <v>0</v>
      </c>
      <c r="M163" s="29" t="str">
        <f t="shared" si="142"/>
        <v>Falta entrar el precio ofertado</v>
      </c>
      <c r="N163" s="29">
        <f t="shared" si="143"/>
        <v>1</v>
      </c>
    </row>
    <row r="164" spans="2:14" x14ac:dyDescent="0.25">
      <c r="B164" s="2" t="s">
        <v>320</v>
      </c>
      <c r="C164" s="21" t="s">
        <v>322</v>
      </c>
      <c r="D164" s="3"/>
      <c r="E164" s="31"/>
      <c r="F164" s="38"/>
      <c r="G164" s="3"/>
      <c r="H164" s="31"/>
      <c r="I164" s="31"/>
      <c r="J164" s="3"/>
      <c r="K164" s="3"/>
      <c r="L164" s="3"/>
      <c r="M164" s="3"/>
      <c r="N164" s="3"/>
    </row>
    <row r="165" spans="2:14" x14ac:dyDescent="0.25">
      <c r="B165" s="4" t="s">
        <v>321</v>
      </c>
      <c r="C165" s="22" t="s">
        <v>322</v>
      </c>
      <c r="D165" s="5"/>
      <c r="E165" s="32"/>
      <c r="F165" s="39"/>
      <c r="G165" s="5"/>
      <c r="H165" s="32"/>
      <c r="I165" s="32"/>
      <c r="J165" s="5"/>
      <c r="K165" s="5"/>
      <c r="L165" s="5"/>
      <c r="M165" s="5"/>
      <c r="N165" s="5"/>
    </row>
    <row r="166" spans="2:14" x14ac:dyDescent="0.25">
      <c r="B166" s="6" t="s">
        <v>323</v>
      </c>
      <c r="C166" s="23" t="s">
        <v>324</v>
      </c>
      <c r="D166" s="12" t="s">
        <v>33</v>
      </c>
      <c r="E166" s="33">
        <v>40.43</v>
      </c>
      <c r="F166" s="41">
        <v>1E-3</v>
      </c>
      <c r="G166" s="11">
        <v>0.21</v>
      </c>
      <c r="H166" s="25">
        <f>F166*E166</f>
        <v>4.0430000000000001E-2</v>
      </c>
      <c r="I166" s="25">
        <f t="shared" ref="I166:I174" si="145">H166*(1+G166)</f>
        <v>4.89203E-2</v>
      </c>
      <c r="J166" s="26"/>
      <c r="K166" s="27">
        <f t="shared" ref="K166:K174" si="146">J166*F166</f>
        <v>0</v>
      </c>
      <c r="L166" s="28">
        <f t="shared" ref="L166:L174" si="147">K166*(1+G166)</f>
        <v>0</v>
      </c>
      <c r="M166" s="29" t="str">
        <f t="shared" ref="M166:M174" si="148">IF(J166&gt;0," ","Falta entrar el precio ofertado")</f>
        <v>Falta entrar el precio ofertado</v>
      </c>
      <c r="N166" s="29">
        <f t="shared" ref="N166:N174" si="149">IF(M166="Falta entrar el precio ofertado",1,0)</f>
        <v>1</v>
      </c>
    </row>
    <row r="167" spans="2:14" x14ac:dyDescent="0.25">
      <c r="B167" s="6" t="s">
        <v>325</v>
      </c>
      <c r="C167" s="42" t="s">
        <v>326</v>
      </c>
      <c r="D167" s="35" t="s">
        <v>33</v>
      </c>
      <c r="E167" s="33">
        <v>207.9</v>
      </c>
      <c r="F167" s="41">
        <v>2E-3</v>
      </c>
      <c r="G167" s="11">
        <v>0.21</v>
      </c>
      <c r="H167" s="25">
        <f>F167*E167</f>
        <v>0.4158</v>
      </c>
      <c r="I167" s="25">
        <f t="shared" si="145"/>
        <v>0.50311799999999995</v>
      </c>
      <c r="J167" s="26"/>
      <c r="K167" s="27">
        <f t="shared" si="146"/>
        <v>0</v>
      </c>
      <c r="L167" s="28">
        <f t="shared" si="147"/>
        <v>0</v>
      </c>
      <c r="M167" s="29" t="str">
        <f t="shared" si="148"/>
        <v>Falta entrar el precio ofertado</v>
      </c>
      <c r="N167" s="29">
        <f t="shared" si="149"/>
        <v>1</v>
      </c>
    </row>
    <row r="168" spans="2:14" x14ac:dyDescent="0.25">
      <c r="B168" s="6" t="s">
        <v>327</v>
      </c>
      <c r="C168" s="23" t="s">
        <v>328</v>
      </c>
      <c r="D168" s="12" t="s">
        <v>33</v>
      </c>
      <c r="E168" s="33">
        <v>152.66</v>
      </c>
      <c r="F168" s="41">
        <v>1E-3</v>
      </c>
      <c r="G168" s="11">
        <v>0.21</v>
      </c>
      <c r="H168" s="25">
        <f t="shared" ref="H168:H174" si="150">F168*E168</f>
        <v>0.15265999999999999</v>
      </c>
      <c r="I168" s="25">
        <f t="shared" si="145"/>
        <v>0.18471859999999998</v>
      </c>
      <c r="J168" s="26"/>
      <c r="K168" s="27">
        <f t="shared" si="146"/>
        <v>0</v>
      </c>
      <c r="L168" s="28">
        <f t="shared" si="147"/>
        <v>0</v>
      </c>
      <c r="M168" s="29" t="str">
        <f t="shared" si="148"/>
        <v>Falta entrar el precio ofertado</v>
      </c>
      <c r="N168" s="29">
        <f t="shared" si="149"/>
        <v>1</v>
      </c>
    </row>
    <row r="169" spans="2:14" x14ac:dyDescent="0.25">
      <c r="B169" s="6" t="s">
        <v>329</v>
      </c>
      <c r="C169" s="23" t="s">
        <v>330</v>
      </c>
      <c r="D169" s="12" t="s">
        <v>33</v>
      </c>
      <c r="E169" s="33">
        <v>727.95</v>
      </c>
      <c r="F169" s="40">
        <v>0.01</v>
      </c>
      <c r="G169" s="11">
        <v>0.21</v>
      </c>
      <c r="H169" s="25">
        <f t="shared" si="150"/>
        <v>7.2795000000000005</v>
      </c>
      <c r="I169" s="25">
        <f t="shared" si="145"/>
        <v>8.8081949999999996</v>
      </c>
      <c r="J169" s="26"/>
      <c r="K169" s="27">
        <f t="shared" si="146"/>
        <v>0</v>
      </c>
      <c r="L169" s="28">
        <f t="shared" si="147"/>
        <v>0</v>
      </c>
      <c r="M169" s="29" t="str">
        <f t="shared" si="148"/>
        <v>Falta entrar el precio ofertado</v>
      </c>
      <c r="N169" s="29">
        <f t="shared" si="149"/>
        <v>1</v>
      </c>
    </row>
    <row r="170" spans="2:14" x14ac:dyDescent="0.25">
      <c r="B170" s="6" t="s">
        <v>331</v>
      </c>
      <c r="C170" s="23" t="s">
        <v>332</v>
      </c>
      <c r="D170" s="10" t="s">
        <v>20</v>
      </c>
      <c r="E170" s="33">
        <v>4.7699999999999996</v>
      </c>
      <c r="F170" s="40">
        <v>2E-3</v>
      </c>
      <c r="G170" s="11">
        <v>0.21</v>
      </c>
      <c r="H170" s="25">
        <f t="shared" si="150"/>
        <v>9.5399999999999999E-3</v>
      </c>
      <c r="I170" s="25">
        <f t="shared" si="145"/>
        <v>1.1543399999999999E-2</v>
      </c>
      <c r="J170" s="26"/>
      <c r="K170" s="27">
        <f t="shared" si="146"/>
        <v>0</v>
      </c>
      <c r="L170" s="28">
        <f t="shared" si="147"/>
        <v>0</v>
      </c>
      <c r="M170" s="29" t="str">
        <f t="shared" si="148"/>
        <v>Falta entrar el precio ofertado</v>
      </c>
      <c r="N170" s="29">
        <f t="shared" si="149"/>
        <v>1</v>
      </c>
    </row>
    <row r="171" spans="2:14" x14ac:dyDescent="0.25">
      <c r="B171" s="6" t="s">
        <v>333</v>
      </c>
      <c r="C171" s="23" t="s">
        <v>334</v>
      </c>
      <c r="D171" s="10" t="s">
        <v>20</v>
      </c>
      <c r="E171" s="33">
        <v>7.96</v>
      </c>
      <c r="F171" s="40">
        <v>2.5000000000000001E-3</v>
      </c>
      <c r="G171" s="11">
        <v>0.21</v>
      </c>
      <c r="H171" s="25">
        <f t="shared" si="150"/>
        <v>1.9900000000000001E-2</v>
      </c>
      <c r="I171" s="25">
        <f t="shared" si="145"/>
        <v>2.4079E-2</v>
      </c>
      <c r="J171" s="26"/>
      <c r="K171" s="27">
        <f t="shared" si="146"/>
        <v>0</v>
      </c>
      <c r="L171" s="28">
        <f t="shared" si="147"/>
        <v>0</v>
      </c>
      <c r="M171" s="29" t="str">
        <f t="shared" si="148"/>
        <v>Falta entrar el precio ofertado</v>
      </c>
      <c r="N171" s="29">
        <f t="shared" si="149"/>
        <v>1</v>
      </c>
    </row>
    <row r="172" spans="2:14" x14ac:dyDescent="0.25">
      <c r="B172" s="6" t="s">
        <v>335</v>
      </c>
      <c r="C172" s="23" t="s">
        <v>336</v>
      </c>
      <c r="D172" s="10" t="s">
        <v>20</v>
      </c>
      <c r="E172" s="33">
        <v>11.55</v>
      </c>
      <c r="F172" s="40">
        <v>3.0000000000000001E-3</v>
      </c>
      <c r="G172" s="11">
        <v>0.21</v>
      </c>
      <c r="H172" s="25">
        <f t="shared" si="150"/>
        <v>3.465E-2</v>
      </c>
      <c r="I172" s="25">
        <f t="shared" si="145"/>
        <v>4.1926499999999998E-2</v>
      </c>
      <c r="J172" s="26"/>
      <c r="K172" s="27">
        <f t="shared" si="146"/>
        <v>0</v>
      </c>
      <c r="L172" s="28">
        <f t="shared" si="147"/>
        <v>0</v>
      </c>
      <c r="M172" s="29" t="str">
        <f t="shared" si="148"/>
        <v>Falta entrar el precio ofertado</v>
      </c>
      <c r="N172" s="29">
        <f t="shared" si="149"/>
        <v>1</v>
      </c>
    </row>
    <row r="173" spans="2:14" x14ac:dyDescent="0.25">
      <c r="B173" s="6" t="s">
        <v>337</v>
      </c>
      <c r="C173" s="23" t="s">
        <v>338</v>
      </c>
      <c r="D173" s="12" t="s">
        <v>33</v>
      </c>
      <c r="E173" s="33">
        <v>32.58</v>
      </c>
      <c r="F173" s="40">
        <v>1E-3</v>
      </c>
      <c r="G173" s="11">
        <v>0.21</v>
      </c>
      <c r="H173" s="25">
        <f t="shared" si="150"/>
        <v>3.2579999999999998E-2</v>
      </c>
      <c r="I173" s="25">
        <f t="shared" si="145"/>
        <v>3.9421799999999993E-2</v>
      </c>
      <c r="J173" s="26"/>
      <c r="K173" s="27">
        <f t="shared" si="146"/>
        <v>0</v>
      </c>
      <c r="L173" s="28">
        <f t="shared" si="147"/>
        <v>0</v>
      </c>
      <c r="M173" s="29" t="str">
        <f t="shared" si="148"/>
        <v>Falta entrar el precio ofertado</v>
      </c>
      <c r="N173" s="29">
        <f t="shared" si="149"/>
        <v>1</v>
      </c>
    </row>
    <row r="174" spans="2:14" x14ac:dyDescent="0.25">
      <c r="B174" s="6" t="s">
        <v>339</v>
      </c>
      <c r="C174" s="23" t="s">
        <v>340</v>
      </c>
      <c r="D174" s="12" t="s">
        <v>33</v>
      </c>
      <c r="E174" s="33">
        <v>65.64</v>
      </c>
      <c r="F174" s="40">
        <v>1E-3</v>
      </c>
      <c r="G174" s="11">
        <v>0.21</v>
      </c>
      <c r="H174" s="25">
        <f t="shared" si="150"/>
        <v>6.5640000000000004E-2</v>
      </c>
      <c r="I174" s="25">
        <f t="shared" si="145"/>
        <v>7.9424400000000006E-2</v>
      </c>
      <c r="J174" s="26"/>
      <c r="K174" s="27">
        <f t="shared" si="146"/>
        <v>0</v>
      </c>
      <c r="L174" s="28">
        <f t="shared" si="147"/>
        <v>0</v>
      </c>
      <c r="M174" s="29" t="str">
        <f t="shared" si="148"/>
        <v>Falta entrar el precio ofertado</v>
      </c>
      <c r="N174" s="29">
        <f t="shared" si="149"/>
        <v>1</v>
      </c>
    </row>
    <row r="175" spans="2:14" x14ac:dyDescent="0.25">
      <c r="B175" s="2" t="s">
        <v>341</v>
      </c>
      <c r="C175" s="21" t="s">
        <v>342</v>
      </c>
      <c r="D175" s="3"/>
      <c r="E175" s="31"/>
      <c r="F175" s="38"/>
      <c r="G175" s="3"/>
      <c r="H175" s="31"/>
      <c r="I175" s="31"/>
      <c r="J175" s="3"/>
      <c r="K175" s="3"/>
      <c r="L175" s="3"/>
      <c r="M175" s="3"/>
      <c r="N175" s="3"/>
    </row>
    <row r="176" spans="2:14" x14ac:dyDescent="0.25">
      <c r="B176" s="4" t="s">
        <v>343</v>
      </c>
      <c r="C176" s="22" t="s">
        <v>344</v>
      </c>
      <c r="D176" s="5"/>
      <c r="E176" s="32"/>
      <c r="F176" s="39"/>
      <c r="G176" s="5"/>
      <c r="H176" s="32"/>
      <c r="I176" s="32"/>
      <c r="J176" s="5"/>
      <c r="K176" s="5"/>
      <c r="L176" s="5"/>
      <c r="M176" s="5"/>
      <c r="N176" s="5"/>
    </row>
    <row r="177" spans="2:17" x14ac:dyDescent="0.25">
      <c r="B177" s="6" t="s">
        <v>345</v>
      </c>
      <c r="C177" s="23" t="s">
        <v>346</v>
      </c>
      <c r="D177" s="10" t="s">
        <v>20</v>
      </c>
      <c r="E177" s="33">
        <v>20.16</v>
      </c>
      <c r="F177" s="40">
        <v>8.9999999999999998E-4</v>
      </c>
      <c r="G177" s="11">
        <v>0.21</v>
      </c>
      <c r="H177" s="25">
        <f t="shared" ref="H177:H184" si="151">F177*E177</f>
        <v>1.8144E-2</v>
      </c>
      <c r="I177" s="25">
        <f t="shared" ref="I177:I184" si="152">H177*(1+G177)</f>
        <v>2.195424E-2</v>
      </c>
      <c r="J177" s="26"/>
      <c r="K177" s="27">
        <f t="shared" ref="K177:K184" si="153">J177*F177</f>
        <v>0</v>
      </c>
      <c r="L177" s="28">
        <f t="shared" ref="L177:L184" si="154">K177*(1+G177)</f>
        <v>0</v>
      </c>
      <c r="M177" s="29" t="str">
        <f t="shared" ref="M177:M184" si="155">IF(J177&gt;0," ","Falta entrar el precio ofertado")</f>
        <v>Falta entrar el precio ofertado</v>
      </c>
      <c r="N177" s="29">
        <f t="shared" ref="N177:N184" si="156">IF(M177="Falta entrar el precio ofertado",1,0)</f>
        <v>1</v>
      </c>
    </row>
    <row r="178" spans="2:17" x14ac:dyDescent="0.25">
      <c r="B178" s="6" t="s">
        <v>347</v>
      </c>
      <c r="C178" s="23" t="s">
        <v>348</v>
      </c>
      <c r="D178" s="10" t="s">
        <v>20</v>
      </c>
      <c r="E178" s="33">
        <v>22.8</v>
      </c>
      <c r="F178" s="40">
        <v>8.9999999999999998E-4</v>
      </c>
      <c r="G178" s="11">
        <v>0.21</v>
      </c>
      <c r="H178" s="25">
        <f t="shared" si="151"/>
        <v>2.052E-2</v>
      </c>
      <c r="I178" s="25">
        <f t="shared" si="152"/>
        <v>2.4829199999999999E-2</v>
      </c>
      <c r="J178" s="26"/>
      <c r="K178" s="27">
        <f t="shared" si="153"/>
        <v>0</v>
      </c>
      <c r="L178" s="28">
        <f t="shared" si="154"/>
        <v>0</v>
      </c>
      <c r="M178" s="29" t="str">
        <f t="shared" si="155"/>
        <v>Falta entrar el precio ofertado</v>
      </c>
      <c r="N178" s="29">
        <f t="shared" si="156"/>
        <v>1</v>
      </c>
    </row>
    <row r="179" spans="2:17" x14ac:dyDescent="0.25">
      <c r="B179" s="6" t="s">
        <v>349</v>
      </c>
      <c r="C179" s="23" t="s">
        <v>350</v>
      </c>
      <c r="D179" s="10" t="s">
        <v>20</v>
      </c>
      <c r="E179" s="33">
        <v>25.55</v>
      </c>
      <c r="F179" s="40">
        <v>8.9999999999999998E-4</v>
      </c>
      <c r="G179" s="11">
        <v>0.21</v>
      </c>
      <c r="H179" s="25">
        <f t="shared" si="151"/>
        <v>2.2995000000000002E-2</v>
      </c>
      <c r="I179" s="25">
        <f t="shared" si="152"/>
        <v>2.782395E-2</v>
      </c>
      <c r="J179" s="26"/>
      <c r="K179" s="27">
        <f t="shared" si="153"/>
        <v>0</v>
      </c>
      <c r="L179" s="28">
        <f t="shared" si="154"/>
        <v>0</v>
      </c>
      <c r="M179" s="29" t="str">
        <f t="shared" si="155"/>
        <v>Falta entrar el precio ofertado</v>
      </c>
      <c r="N179" s="29">
        <f t="shared" si="156"/>
        <v>1</v>
      </c>
    </row>
    <row r="180" spans="2:17" x14ac:dyDescent="0.25">
      <c r="B180" s="6" t="s">
        <v>351</v>
      </c>
      <c r="C180" s="23" t="s">
        <v>352</v>
      </c>
      <c r="D180" s="10" t="s">
        <v>20</v>
      </c>
      <c r="E180" s="33">
        <v>36.22</v>
      </c>
      <c r="F180" s="40">
        <v>8.9999999999999998E-4</v>
      </c>
      <c r="G180" s="11">
        <v>0.21</v>
      </c>
      <c r="H180" s="25">
        <f t="shared" si="151"/>
        <v>3.2597999999999995E-2</v>
      </c>
      <c r="I180" s="25">
        <f t="shared" si="152"/>
        <v>3.9443579999999992E-2</v>
      </c>
      <c r="J180" s="26"/>
      <c r="K180" s="27">
        <f t="shared" si="153"/>
        <v>0</v>
      </c>
      <c r="L180" s="28">
        <f t="shared" si="154"/>
        <v>0</v>
      </c>
      <c r="M180" s="29" t="str">
        <f t="shared" si="155"/>
        <v>Falta entrar el precio ofertado</v>
      </c>
      <c r="N180" s="29">
        <f t="shared" si="156"/>
        <v>1</v>
      </c>
    </row>
    <row r="181" spans="2:17" x14ac:dyDescent="0.25">
      <c r="B181" s="6" t="s">
        <v>353</v>
      </c>
      <c r="C181" s="23" t="s">
        <v>354</v>
      </c>
      <c r="D181" s="10" t="s">
        <v>20</v>
      </c>
      <c r="E181" s="33">
        <v>39.270000000000003</v>
      </c>
      <c r="F181" s="40">
        <v>8.9999999999999998E-4</v>
      </c>
      <c r="G181" s="11">
        <v>0.21</v>
      </c>
      <c r="H181" s="25">
        <f t="shared" si="151"/>
        <v>3.5342999999999999E-2</v>
      </c>
      <c r="I181" s="25">
        <f t="shared" si="152"/>
        <v>4.2765029999999996E-2</v>
      </c>
      <c r="J181" s="26"/>
      <c r="K181" s="27">
        <f t="shared" si="153"/>
        <v>0</v>
      </c>
      <c r="L181" s="28">
        <f t="shared" si="154"/>
        <v>0</v>
      </c>
      <c r="M181" s="29" t="str">
        <f t="shared" si="155"/>
        <v>Falta entrar el precio ofertado</v>
      </c>
      <c r="N181" s="29">
        <f t="shared" si="156"/>
        <v>1</v>
      </c>
    </row>
    <row r="182" spans="2:17" x14ac:dyDescent="0.25">
      <c r="B182" s="6" t="s">
        <v>355</v>
      </c>
      <c r="C182" s="23" t="s">
        <v>356</v>
      </c>
      <c r="D182" s="10" t="s">
        <v>20</v>
      </c>
      <c r="E182" s="33">
        <v>17.46</v>
      </c>
      <c r="F182" s="40">
        <v>8.9999999999999998E-4</v>
      </c>
      <c r="G182" s="11">
        <v>0.21</v>
      </c>
      <c r="H182" s="25">
        <f t="shared" si="151"/>
        <v>1.5713999999999999E-2</v>
      </c>
      <c r="I182" s="25">
        <f t="shared" si="152"/>
        <v>1.9013939999999997E-2</v>
      </c>
      <c r="J182" s="26"/>
      <c r="K182" s="27">
        <f t="shared" si="153"/>
        <v>0</v>
      </c>
      <c r="L182" s="28">
        <f t="shared" si="154"/>
        <v>0</v>
      </c>
      <c r="M182" s="29" t="str">
        <f t="shared" si="155"/>
        <v>Falta entrar el precio ofertado</v>
      </c>
      <c r="N182" s="29">
        <f t="shared" si="156"/>
        <v>1</v>
      </c>
    </row>
    <row r="183" spans="2:17" x14ac:dyDescent="0.25">
      <c r="B183" s="6" t="s">
        <v>357</v>
      </c>
      <c r="C183" s="23" t="s">
        <v>358</v>
      </c>
      <c r="D183" s="10" t="s">
        <v>20</v>
      </c>
      <c r="E183" s="33">
        <v>33.85</v>
      </c>
      <c r="F183" s="40">
        <v>8.9999999999999998E-4</v>
      </c>
      <c r="G183" s="11">
        <v>0.21</v>
      </c>
      <c r="H183" s="25">
        <f t="shared" si="151"/>
        <v>3.0464999999999999E-2</v>
      </c>
      <c r="I183" s="25">
        <f t="shared" si="152"/>
        <v>3.6862649999999997E-2</v>
      </c>
      <c r="J183" s="26"/>
      <c r="K183" s="27">
        <f t="shared" si="153"/>
        <v>0</v>
      </c>
      <c r="L183" s="28">
        <f t="shared" si="154"/>
        <v>0</v>
      </c>
      <c r="M183" s="29" t="str">
        <f t="shared" si="155"/>
        <v>Falta entrar el precio ofertado</v>
      </c>
      <c r="N183" s="29">
        <f t="shared" si="156"/>
        <v>1</v>
      </c>
    </row>
    <row r="184" spans="2:17" x14ac:dyDescent="0.25">
      <c r="B184" s="6" t="s">
        <v>359</v>
      </c>
      <c r="C184" s="23" t="s">
        <v>360</v>
      </c>
      <c r="D184" s="10" t="s">
        <v>20</v>
      </c>
      <c r="E184" s="33">
        <v>39.86</v>
      </c>
      <c r="F184" s="40">
        <v>8.9999999999999998E-4</v>
      </c>
      <c r="G184" s="11">
        <v>0.21</v>
      </c>
      <c r="H184" s="25">
        <f t="shared" si="151"/>
        <v>3.5873999999999996E-2</v>
      </c>
      <c r="I184" s="25">
        <f t="shared" si="152"/>
        <v>4.3407539999999994E-2</v>
      </c>
      <c r="J184" s="26"/>
      <c r="K184" s="27">
        <f t="shared" si="153"/>
        <v>0</v>
      </c>
      <c r="L184" s="28">
        <f t="shared" si="154"/>
        <v>0</v>
      </c>
      <c r="M184" s="29" t="str">
        <f t="shared" si="155"/>
        <v>Falta entrar el precio ofertado</v>
      </c>
      <c r="N184" s="29">
        <f t="shared" si="156"/>
        <v>1</v>
      </c>
    </row>
    <row r="185" spans="2:17" x14ac:dyDescent="0.25">
      <c r="B185" s="4" t="s">
        <v>361</v>
      </c>
      <c r="C185" s="22" t="s">
        <v>362</v>
      </c>
      <c r="D185" s="5"/>
      <c r="E185" s="32"/>
      <c r="F185" s="39"/>
      <c r="G185" s="5"/>
      <c r="H185" s="32"/>
      <c r="I185" s="32"/>
      <c r="J185" s="5"/>
      <c r="K185" s="5"/>
      <c r="L185" s="5"/>
      <c r="M185" s="5"/>
      <c r="N185" s="5"/>
    </row>
    <row r="186" spans="2:17" x14ac:dyDescent="0.25">
      <c r="B186" s="6" t="s">
        <v>363</v>
      </c>
      <c r="C186" s="23" t="s">
        <v>364</v>
      </c>
      <c r="D186" s="10" t="s">
        <v>20</v>
      </c>
      <c r="E186" s="33">
        <v>3.7</v>
      </c>
      <c r="F186" s="40">
        <v>1E-3</v>
      </c>
      <c r="G186" s="11">
        <v>0.21</v>
      </c>
      <c r="H186" s="25">
        <f>F186*E186</f>
        <v>3.7000000000000002E-3</v>
      </c>
      <c r="I186" s="25">
        <f t="shared" ref="I186:I187" si="157">H186*(1+G186)</f>
        <v>4.4770000000000001E-3</v>
      </c>
      <c r="J186" s="26"/>
      <c r="K186" s="27">
        <f t="shared" ref="K186:K187" si="158">J186*F186</f>
        <v>0</v>
      </c>
      <c r="L186" s="28">
        <f t="shared" ref="L186:L187" si="159">K186*(1+G186)</f>
        <v>0</v>
      </c>
      <c r="M186" s="29" t="str">
        <f t="shared" ref="M186:M187" si="160">IF(J186&gt;0," ","Falta entrar el precio ofertado")</f>
        <v>Falta entrar el precio ofertado</v>
      </c>
      <c r="N186" s="29">
        <f t="shared" ref="N186:N187" si="161">IF(M186="Falta entrar el precio ofertado",1,0)</f>
        <v>1</v>
      </c>
    </row>
    <row r="187" spans="2:17" x14ac:dyDescent="0.25">
      <c r="B187" s="6" t="s">
        <v>365</v>
      </c>
      <c r="C187" s="23" t="s">
        <v>366</v>
      </c>
      <c r="D187" s="10" t="s">
        <v>20</v>
      </c>
      <c r="E187" s="33">
        <v>6.47</v>
      </c>
      <c r="F187" s="40">
        <v>1E-3</v>
      </c>
      <c r="G187" s="11">
        <v>0.21</v>
      </c>
      <c r="H187" s="25">
        <f>F187*E187</f>
        <v>6.4700000000000001E-3</v>
      </c>
      <c r="I187" s="25">
        <f t="shared" si="157"/>
        <v>7.8286999999999992E-3</v>
      </c>
      <c r="J187" s="26"/>
      <c r="K187" s="27">
        <f t="shared" si="158"/>
        <v>0</v>
      </c>
      <c r="L187" s="28">
        <f t="shared" si="159"/>
        <v>0</v>
      </c>
      <c r="M187" s="29" t="str">
        <f t="shared" si="160"/>
        <v>Falta entrar el precio ofertado</v>
      </c>
      <c r="N187" s="29">
        <f t="shared" si="161"/>
        <v>1</v>
      </c>
    </row>
    <row r="188" spans="2:17" s="13" customFormat="1" x14ac:dyDescent="0.25">
      <c r="B188" s="14" t="s">
        <v>367</v>
      </c>
      <c r="C188" s="15" t="s">
        <v>368</v>
      </c>
      <c r="D188" s="15"/>
      <c r="E188" s="16"/>
      <c r="F188" s="37"/>
      <c r="G188" s="17"/>
      <c r="H188" s="18"/>
      <c r="I188" s="19"/>
      <c r="J188" s="18"/>
      <c r="K188" s="18"/>
      <c r="L188" s="18"/>
      <c r="M188" s="18"/>
      <c r="N188" s="18"/>
      <c r="O188"/>
      <c r="P188"/>
      <c r="Q188"/>
    </row>
    <row r="189" spans="2:17" x14ac:dyDescent="0.25">
      <c r="B189" s="20" t="s">
        <v>369</v>
      </c>
      <c r="C189" s="21" t="s">
        <v>370</v>
      </c>
      <c r="D189" s="3"/>
      <c r="E189" s="31"/>
      <c r="F189" s="38"/>
      <c r="G189" s="3"/>
      <c r="H189" s="31"/>
      <c r="I189" s="31"/>
      <c r="J189" s="3"/>
      <c r="K189" s="3"/>
      <c r="L189" s="3"/>
      <c r="M189" s="3"/>
      <c r="N189" s="3"/>
    </row>
    <row r="190" spans="2:17" x14ac:dyDescent="0.25">
      <c r="B190" s="6" t="s">
        <v>371</v>
      </c>
      <c r="C190" s="23" t="s">
        <v>372</v>
      </c>
      <c r="D190" s="12" t="s">
        <v>373</v>
      </c>
      <c r="E190" s="33">
        <v>50.6</v>
      </c>
      <c r="F190" s="41">
        <v>3.5000000000000003E-2</v>
      </c>
      <c r="G190" s="11">
        <v>0.21</v>
      </c>
      <c r="H190" s="25">
        <f>F190*E190</f>
        <v>1.7710000000000001</v>
      </c>
      <c r="I190" s="25">
        <f t="shared" ref="I190:I193" si="162">H190*(1+G190)</f>
        <v>2.1429100000000001</v>
      </c>
      <c r="J190" s="26"/>
      <c r="K190" s="27">
        <f t="shared" ref="K190:K193" si="163">J190*F190</f>
        <v>0</v>
      </c>
      <c r="L190" s="28">
        <f t="shared" ref="L190:L193" si="164">K190*(1+G190)</f>
        <v>0</v>
      </c>
      <c r="M190" s="29" t="str">
        <f t="shared" ref="M190:M193" si="165">IF(J190&gt;0," ","Falta entrar el precio ofertado")</f>
        <v>Falta entrar el precio ofertado</v>
      </c>
      <c r="N190" s="29">
        <f t="shared" ref="N190:N193" si="166">IF(M190="Falta entrar el precio ofertado",1,0)</f>
        <v>1</v>
      </c>
    </row>
    <row r="191" spans="2:17" x14ac:dyDescent="0.25">
      <c r="B191" s="6" t="s">
        <v>374</v>
      </c>
      <c r="C191" s="23" t="s">
        <v>375</v>
      </c>
      <c r="D191" s="12" t="s">
        <v>373</v>
      </c>
      <c r="E191" s="33">
        <v>37.950000000000003</v>
      </c>
      <c r="F191" s="41">
        <v>0.03</v>
      </c>
      <c r="G191" s="11">
        <v>0.21</v>
      </c>
      <c r="H191" s="25">
        <f>F191*E191</f>
        <v>1.1385000000000001</v>
      </c>
      <c r="I191" s="25">
        <f t="shared" si="162"/>
        <v>1.3775850000000001</v>
      </c>
      <c r="J191" s="26"/>
      <c r="K191" s="27">
        <f t="shared" si="163"/>
        <v>0</v>
      </c>
      <c r="L191" s="28">
        <f t="shared" si="164"/>
        <v>0</v>
      </c>
      <c r="M191" s="29" t="str">
        <f t="shared" si="165"/>
        <v>Falta entrar el precio ofertado</v>
      </c>
      <c r="N191" s="29">
        <f t="shared" si="166"/>
        <v>1</v>
      </c>
    </row>
    <row r="192" spans="2:17" x14ac:dyDescent="0.25">
      <c r="B192" s="6" t="s">
        <v>376</v>
      </c>
      <c r="C192" s="23" t="s">
        <v>377</v>
      </c>
      <c r="D192" s="12" t="s">
        <v>33</v>
      </c>
      <c r="E192" s="33">
        <v>1320</v>
      </c>
      <c r="F192" s="41">
        <v>0.02</v>
      </c>
      <c r="G192" s="11">
        <v>0.21</v>
      </c>
      <c r="H192" s="25">
        <f>F192*E192</f>
        <v>26.400000000000002</v>
      </c>
      <c r="I192" s="25">
        <f t="shared" si="162"/>
        <v>31.944000000000003</v>
      </c>
      <c r="J192" s="26"/>
      <c r="K192" s="27">
        <f t="shared" si="163"/>
        <v>0</v>
      </c>
      <c r="L192" s="28">
        <f t="shared" si="164"/>
        <v>0</v>
      </c>
      <c r="M192" s="29" t="str">
        <f t="shared" si="165"/>
        <v>Falta entrar el precio ofertado</v>
      </c>
      <c r="N192" s="29">
        <f t="shared" si="166"/>
        <v>1</v>
      </c>
    </row>
    <row r="193" spans="2:14" x14ac:dyDescent="0.25">
      <c r="B193" s="6" t="s">
        <v>378</v>
      </c>
      <c r="C193" s="23" t="s">
        <v>379</v>
      </c>
      <c r="D193" s="12" t="s">
        <v>33</v>
      </c>
      <c r="E193" s="33">
        <v>440</v>
      </c>
      <c r="F193" s="40">
        <v>0.22</v>
      </c>
      <c r="G193" s="11">
        <v>0.21</v>
      </c>
      <c r="H193" s="25">
        <f>F193*E193</f>
        <v>96.8</v>
      </c>
      <c r="I193" s="25">
        <f t="shared" si="162"/>
        <v>117.128</v>
      </c>
      <c r="J193" s="26"/>
      <c r="K193" s="27">
        <f t="shared" si="163"/>
        <v>0</v>
      </c>
      <c r="L193" s="28">
        <f t="shared" si="164"/>
        <v>0</v>
      </c>
      <c r="M193" s="29" t="str">
        <f t="shared" si="165"/>
        <v>Falta entrar el precio ofertado</v>
      </c>
      <c r="N193" s="29">
        <f t="shared" si="166"/>
        <v>1</v>
      </c>
    </row>
    <row r="194" spans="2:14" ht="56.25" x14ac:dyDescent="0.25">
      <c r="J194" s="46" t="s">
        <v>380</v>
      </c>
      <c r="K194" s="44">
        <f>SUM(K8:K193)</f>
        <v>0</v>
      </c>
      <c r="L194" s="44">
        <f>SUM(L8:L193)</f>
        <v>0</v>
      </c>
      <c r="M194" s="46" t="s">
        <v>381</v>
      </c>
      <c r="N194" s="47">
        <f>SUM(N8:N193)</f>
        <v>152</v>
      </c>
    </row>
  </sheetData>
  <sheetProtection algorithmName="SHA-512" hashValue="s4LqOU7GTZErmtfABHdimudmkFq1HbfjGQ9KTDsQOW48aj8rh+cYjTvdG69nUOauzljc6HVO7ksBPV3fe1PeGA==" saltValue="FBOLyhnKGcVBFlAZRe6pfQ==" spinCount="100000" sheet="1" objects="1" scenarios="1"/>
  <autoFilter ref="B4:N4" xr:uid="{00000000-0001-0000-0000-000000000000}"/>
  <dataValidations count="1">
    <dataValidation type="custom" allowBlank="1" showInputMessage="1" showErrorMessage="1" errorTitle="ERROR" error="El precio ofertado debe ser mayor que cero y no superar el precio máximo" promptTitle="ENTRADA OBLIGATORIA" prompt="El precio ofertado debe ser mayor que cero y no superar el precio máximo" sqref="J186:J187 J11:J12 J14:J18 J20:J24 J26:J30 J38:J47 J49:J56 J58:J68 J71:J79 J81:J83 J85:J87 J89:J91 J93:J94 J96:J109 J111:J113 J115:J118 J120:J123 J126:J130 J132:J136 J139:J151 J153:J154 J156 J158:J159 J161:J163 J166:J174 J177:J184 J32:J36 J8:J9 J190:J193" xr:uid="{3BC44823-6FFB-489C-8121-9642E048D12F}">
      <formula1>AND(J8&gt;0,J8&lt;=E8)</formula1>
    </dataValidation>
  </dataValidations>
  <pageMargins left="0.7" right="0.7" top="0.75" bottom="0.75" header="0.3" footer="0.3"/>
  <pageSetup paperSize="9" scale="33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d72584-4328-4445-8886-ba213111c1de" xsi:nil="true"/>
    <lcf76f155ced4ddcb4097134ff3c332f xmlns="aab252e1-00b5-4dd9-b18d-485f64756b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62855EA6060F241947E82E070613460" ma:contentTypeVersion="14" ma:contentTypeDescription="Crear nuevo documento." ma:contentTypeScope="" ma:versionID="d617d5586484112b58a5e68081f1c686">
  <xsd:schema xmlns:xsd="http://www.w3.org/2001/XMLSchema" xmlns:xs="http://www.w3.org/2001/XMLSchema" xmlns:p="http://schemas.microsoft.com/office/2006/metadata/properties" xmlns:ns2="aab252e1-00b5-4dd9-b18d-485f64756bd2" xmlns:ns3="62d72584-4328-4445-8886-ba213111c1de" targetNamespace="http://schemas.microsoft.com/office/2006/metadata/properties" ma:root="true" ma:fieldsID="4281f883c9670942a3b760cc7cbb1614" ns2:_="" ns3:_="">
    <xsd:import namespace="aab252e1-00b5-4dd9-b18d-485f64756bd2"/>
    <xsd:import namespace="62d72584-4328-4445-8886-ba213111c1d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b252e1-00b5-4dd9-b18d-485f64756bd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Etiquetas de imagen" ma:readOnly="false" ma:fieldId="{5cf76f15-5ced-4ddc-b409-7134ff3c332f}" ma:taxonomyMulti="true" ma:sspId="24868a67-a5f4-4c69-9946-6154e83233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72584-4328-4445-8886-ba213111c1de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167bd94-ec85-45f7-b2c0-222077c8ebe0}" ma:internalName="TaxCatchAll" ma:showField="CatchAllData" ma:web="62d72584-4328-4445-8886-ba213111c1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2137F7-295E-4DFF-8150-97E67CA594D0}">
  <ds:schemaRefs>
    <ds:schemaRef ds:uri="http://schemas.microsoft.com/office/2006/metadata/properties"/>
    <ds:schemaRef ds:uri="http://schemas.microsoft.com/office/infopath/2007/PartnerControls"/>
    <ds:schemaRef ds:uri="62d72584-4328-4445-8886-ba213111c1de"/>
    <ds:schemaRef ds:uri="aab252e1-00b5-4dd9-b18d-485f64756bd2"/>
  </ds:schemaRefs>
</ds:datastoreItem>
</file>

<file path=customXml/itemProps2.xml><?xml version="1.0" encoding="utf-8"?>
<ds:datastoreItem xmlns:ds="http://schemas.openxmlformats.org/officeDocument/2006/customXml" ds:itemID="{C84999FC-94A9-45D8-834C-091199A66B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DA3A1C-6F1D-4547-9A39-84AD2AE6AC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b252e1-00b5-4dd9-b18d-485f64756bd2"/>
    <ds:schemaRef ds:uri="62d72584-4328-4445-8886-ba213111c1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ANEJO_2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JOSE LIGERO GANDULLO</dc:creator>
  <cp:keywords/>
  <dc:description/>
  <cp:lastModifiedBy>Faustino Panduro Calero</cp:lastModifiedBy>
  <cp:revision/>
  <cp:lastPrinted>2025-08-06T07:45:04Z</cp:lastPrinted>
  <dcterms:created xsi:type="dcterms:W3CDTF">2025-06-03T11:06:25Z</dcterms:created>
  <dcterms:modified xsi:type="dcterms:W3CDTF">2025-11-25T10:51:11Z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0x010100562855EA6060F241947E82E070613460</vt:lpwstr>
  </property>
  <property fmtid="{D5CDD505-2E9C-101B-9397-08002B2CF9AE}" pid="3" name="MediaServiceImageTags">
    <vt:lpwstr/>
  </property>
</Properties>
</file>