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F:\Trabajo\G_MANTEN\FAUS\ZIORTZA\LANA\0_TRAMITES CONTRATOS\NUEVOS CONTRATOS\REPRESENTANTE DE ENERGIA\Nueva Documentación\"/>
    </mc:Choice>
  </mc:AlternateContent>
  <xr:revisionPtr revIDLastSave="0" documentId="8_{5CE20825-5D77-47EA-A743-08F72E1D1A8B}" xr6:coauthVersionLast="47" xr6:coauthVersionMax="47" xr10:uidLastSave="{00000000-0000-0000-0000-000000000000}"/>
  <bookViews>
    <workbookView xWindow="4530" yWindow="4185" windowWidth="21600" windowHeight="11295" xr2:uid="{00000000-000D-0000-FFFF-FFFF00000000}"/>
  </bookViews>
  <sheets>
    <sheet name="Oferta - 1 año" sheetId="5" r:id="rId1"/>
    <sheet name="Criterio objetivo" sheetId="7" r:id="rId2"/>
  </sheets>
  <definedNames>
    <definedName name="_xlnm._FilterDatabase" localSheetId="0" hidden="1">'Oferta - 1 año'!$A$5:$F$12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7" i="7" l="1"/>
  <c r="D6" i="7"/>
  <c r="F6" i="7" l="1"/>
  <c r="F8" i="5"/>
  <c r="F11" i="5"/>
  <c r="F10" i="5"/>
  <c r="F7" i="5"/>
  <c r="D9" i="5" l="1"/>
  <c r="F9" i="5" s="1"/>
  <c r="F7" i="7"/>
  <c r="F6" i="5"/>
  <c r="F8" i="7" l="1"/>
  <c r="F2" i="7" s="1"/>
  <c r="F12" i="5"/>
  <c r="F2" i="5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Aitor Ezeiza Virumbrales</author>
  </authors>
  <commentList>
    <comment ref="E6" authorId="0" shapeId="0" xr:uid="{B4B4C587-A08A-4866-8B46-6BF3F45BBEB6}">
      <text>
        <r>
          <rPr>
            <b/>
            <sz val="9"/>
            <color indexed="81"/>
            <rFont val="Tahoma"/>
            <family val="2"/>
          </rPr>
          <t>Máximo 600 €/mes</t>
        </r>
      </text>
    </comment>
    <comment ref="E8" authorId="0" shapeId="0" xr:uid="{6E2B8017-E8D4-4068-9961-30FC4D4C8D20}">
      <text>
        <r>
          <rPr>
            <b/>
            <sz val="9"/>
            <color indexed="81"/>
            <rFont val="Tahoma"/>
            <family val="2"/>
          </rPr>
          <t xml:space="preserve">Máximo 5 €/MWh
</t>
        </r>
      </text>
    </comment>
    <comment ref="E9" authorId="0" shapeId="0" xr:uid="{9F4C05F9-B70F-44D3-A7B0-7D8BB7D3EC09}">
      <text>
        <r>
          <rPr>
            <b/>
            <sz val="9"/>
            <color indexed="81"/>
            <rFont val="Tahoma"/>
            <family val="2"/>
          </rPr>
          <t>Máximo 250 €/mes</t>
        </r>
      </text>
    </comment>
    <comment ref="E11" authorId="0" shapeId="0" xr:uid="{03851294-25D1-49B2-BC66-CF53FDEF79F6}">
      <text>
        <r>
          <rPr>
            <b/>
            <sz val="9"/>
            <color indexed="81"/>
            <rFont val="Tahoma"/>
            <family val="2"/>
          </rPr>
          <t xml:space="preserve">Máximo 5 €/MWh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Aitor Ezeiza Virumbrales</author>
  </authors>
  <commentList>
    <comment ref="E6" authorId="0" shapeId="0" xr:uid="{08F7141C-DD51-48C1-8914-2F0F81F514F1}">
      <text>
        <r>
          <rPr>
            <b/>
            <sz val="9"/>
            <color indexed="81"/>
            <rFont val="Tahoma"/>
            <family val="2"/>
          </rPr>
          <t xml:space="preserve">Valor máximo 0,85
</t>
        </r>
      </text>
    </comment>
    <comment ref="E7" authorId="0" shapeId="0" xr:uid="{9C1F8E3E-7A5A-4990-880A-83DF18144C15}">
      <text>
        <r>
          <rPr>
            <b/>
            <sz val="9"/>
            <color indexed="81"/>
            <rFont val="Tahoma"/>
            <family val="2"/>
          </rPr>
          <t>Valor máximo 0,7</t>
        </r>
      </text>
    </comment>
  </commentList>
</comments>
</file>

<file path=xl/sharedStrings.xml><?xml version="1.0" encoding="utf-8"?>
<sst xmlns="http://schemas.openxmlformats.org/spreadsheetml/2006/main" count="46" uniqueCount="33">
  <si>
    <t>TABLA 1 – Agente representante</t>
  </si>
  <si>
    <t>Precio número</t>
  </si>
  <si>
    <t>Representación Mercado</t>
  </si>
  <si>
    <t>Medida</t>
  </si>
  <si>
    <t>Uds.</t>
  </si>
  <si>
    <t>Mensual</t>
  </si>
  <si>
    <t>Euros</t>
  </si>
  <si>
    <t>Total 1</t>
  </si>
  <si>
    <t>Subtotal (€)</t>
  </si>
  <si>
    <t>Precio Unitario de referencia / Factor X</t>
  </si>
  <si>
    <t>a</t>
  </si>
  <si>
    <t>b</t>
  </si>
  <si>
    <t>TOTAL OFERTA</t>
  </si>
  <si>
    <t>Total 2</t>
  </si>
  <si>
    <t>TOTAL HIPOTESIS GASTO DESVIOS</t>
  </si>
  <si>
    <t>Item</t>
  </si>
  <si>
    <t>Precio Unitario</t>
  </si>
  <si>
    <t>Trabajos asociados a la venta eléctrica. Agente representante FV Zierbena. TIPO 2.</t>
  </si>
  <si>
    <t>Trabajos asociados a la venta eléctrica. Agente representante instalaciones TIPO 3. Término fijo por nº de instalaciones.</t>
  </si>
  <si>
    <t>Mes / Uds. representadas</t>
  </si>
  <si>
    <t>Trabajos asociados a la venta eléctrica. Agente representante Edar Galindo. TIPO 4.</t>
  </si>
  <si>
    <t>MWh exportados</t>
  </si>
  <si>
    <t>Trabajos asociados a la venta eléctrica. Agente representante instalaciones TIPO 3. Término variable por energía vendida</t>
  </si>
  <si>
    <t>Trabajos asociados a la venta eléctrica. Agente representante instalaciones TIPO 1. Término variable por energía vendida.</t>
  </si>
  <si>
    <t>Trabajos asociados a la venta eléctrica. Agente representante minicentral hidráulica de Bolueta. TIPO 1. Termino fijo.</t>
  </si>
  <si>
    <t>Desvíos instalación TIPO 1</t>
  </si>
  <si>
    <t>Desvíos instalación TIPO 3 y 4</t>
  </si>
  <si>
    <t>Límite precio ofertado</t>
  </si>
  <si>
    <t>SI</t>
  </si>
  <si>
    <t>NO</t>
  </si>
  <si>
    <t>Valor máximo</t>
  </si>
  <si>
    <t>Factor X</t>
  </si>
  <si>
    <t>Límite precio unitario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</si>
</sst>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6" formatCode="#,##0\ &quot;€&quot;;[Red]\-#,##0\ &quot;€&quot;"/>
    <numFmt numFmtId="44" formatCode="_-* #,##0.00\ &quot;€&quot;_-;\-* #,##0.00\ &quot;€&quot;_-;_-* &quot;-&quot;??\ &quot;€&quot;_-;_-@_-"/>
    <numFmt numFmtId="164" formatCode="#,##0.00\ &quot;Factor X&quot;"/>
    <numFmt numFmtId="165" formatCode="##,##0.00\ &quot;€/MWh&quot;"/>
    <numFmt numFmtId="166" formatCode="#,##0.00\ &quot;€/MWh&quot;"/>
    <numFmt numFmtId="167" formatCode="#,##0.00\ &quot;€/mes&quot;"/>
    <numFmt numFmtId="168" formatCode="#,##0.00\ &quot;€/mes y unidad&quot;"/>
  </numFmts>
  <fonts count="6" x14ac:knownFonts="1">
    <font>
      <sz val="11"/>
      <color theme="1"/>
      <name val="Calibri"/>
      <family val="2"/>
      <scheme val="minor"/>
    </font>
    <font>
      <sz val="8"/>
      <color theme="1"/>
      <name val="Tahoma"/>
      <family val="2"/>
    </font>
    <font>
      <b/>
      <sz val="8"/>
      <color theme="1"/>
      <name val="Tahoma"/>
      <family val="2"/>
    </font>
    <font>
      <b/>
      <sz val="11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/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5" fillId="0" borderId="0" applyFont="0" applyFill="0" applyBorder="0" applyAlignment="0" applyProtection="0"/>
  </cellStyleXfs>
  <cellXfs count="22">
    <xf numFmtId="0" fontId="0" fillId="0" borderId="0" xfId="0"/>
    <xf numFmtId="6" fontId="1" fillId="0" borderId="1" xfId="0" applyNumberFormat="1" applyFont="1" applyBorder="1" applyAlignment="1">
      <alignment horizontal="center" vertical="center" wrapText="1"/>
    </xf>
    <xf numFmtId="3" fontId="1" fillId="0" borderId="1" xfId="0" applyNumberFormat="1" applyFont="1" applyBorder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0" fontId="3" fillId="0" borderId="5" xfId="0" applyFont="1" applyBorder="1"/>
    <xf numFmtId="0" fontId="0" fillId="0" borderId="6" xfId="0" applyBorder="1"/>
    <xf numFmtId="6" fontId="0" fillId="0" borderId="7" xfId="0" applyNumberFormat="1" applyBorder="1"/>
    <xf numFmtId="165" fontId="1" fillId="0" borderId="1" xfId="0" applyNumberFormat="1" applyFont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0" fillId="0" borderId="8" xfId="0" applyBorder="1"/>
    <xf numFmtId="44" fontId="0" fillId="0" borderId="8" xfId="1" applyFont="1" applyBorder="1"/>
    <xf numFmtId="166" fontId="0" fillId="0" borderId="8" xfId="0" applyNumberFormat="1" applyBorder="1"/>
    <xf numFmtId="166" fontId="1" fillId="0" borderId="1" xfId="0" applyNumberFormat="1" applyFont="1" applyBorder="1" applyAlignment="1">
      <alignment horizontal="center" vertical="center" wrapText="1"/>
    </xf>
    <xf numFmtId="167" fontId="1" fillId="0" borderId="1" xfId="0" applyNumberFormat="1" applyFont="1" applyBorder="1" applyAlignment="1">
      <alignment horizontal="center" vertical="center" wrapText="1"/>
    </xf>
    <xf numFmtId="168" fontId="1" fillId="0" borderId="1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2"/>
  <sheetViews>
    <sheetView tabSelected="1" zoomScale="115" zoomScaleNormal="115" workbookViewId="0">
      <selection activeCell="E10" sqref="E10"/>
    </sheetView>
  </sheetViews>
  <sheetFormatPr baseColWidth="10" defaultRowHeight="15" x14ac:dyDescent="0.25"/>
  <cols>
    <col min="2" max="2" width="12.28515625" customWidth="1"/>
    <col min="5" max="5" width="24.5703125" bestFit="1" customWidth="1"/>
  </cols>
  <sheetData>
    <row r="1" spans="1:9" ht="15.75" thickBot="1" x14ac:dyDescent="0.3"/>
    <row r="2" spans="1:9" ht="15.75" thickBot="1" x14ac:dyDescent="0.3">
      <c r="B2" s="9" t="s">
        <v>12</v>
      </c>
      <c r="C2" s="10"/>
      <c r="D2" s="10"/>
      <c r="E2" s="10"/>
      <c r="F2" s="11">
        <f>F12</f>
        <v>0</v>
      </c>
    </row>
    <row r="3" spans="1:9" ht="15.75" thickBot="1" x14ac:dyDescent="0.3"/>
    <row r="4" spans="1:9" ht="16.5" thickTop="1" thickBot="1" x14ac:dyDescent="0.3">
      <c r="A4" s="20" t="s">
        <v>0</v>
      </c>
      <c r="B4" s="21"/>
      <c r="C4" s="21"/>
      <c r="D4" s="21"/>
      <c r="E4" s="21"/>
      <c r="F4" s="21"/>
    </row>
    <row r="5" spans="1:9" ht="21.75" thickBot="1" x14ac:dyDescent="0.3">
      <c r="A5" s="4" t="s">
        <v>1</v>
      </c>
      <c r="B5" s="5" t="s">
        <v>2</v>
      </c>
      <c r="C5" s="5" t="s">
        <v>3</v>
      </c>
      <c r="D5" s="5" t="s">
        <v>4</v>
      </c>
      <c r="E5" s="5" t="s">
        <v>16</v>
      </c>
      <c r="F5" s="5" t="s">
        <v>8</v>
      </c>
      <c r="H5" s="13" t="s">
        <v>27</v>
      </c>
      <c r="I5" s="13" t="s">
        <v>32</v>
      </c>
    </row>
    <row r="6" spans="1:9" ht="95.25" thickBot="1" x14ac:dyDescent="0.3">
      <c r="A6" s="6">
        <v>1</v>
      </c>
      <c r="B6" s="7" t="s">
        <v>24</v>
      </c>
      <c r="C6" s="7" t="s">
        <v>5</v>
      </c>
      <c r="D6" s="7">
        <v>12</v>
      </c>
      <c r="E6" s="18"/>
      <c r="F6" s="1">
        <f t="shared" ref="F6:F9" si="0">D6*E6</f>
        <v>0</v>
      </c>
      <c r="H6" s="14" t="s">
        <v>28</v>
      </c>
      <c r="I6" s="15">
        <v>600</v>
      </c>
    </row>
    <row r="7" spans="1:9" ht="105.75" thickBot="1" x14ac:dyDescent="0.3">
      <c r="A7" s="6">
        <v>2</v>
      </c>
      <c r="B7" s="7" t="s">
        <v>23</v>
      </c>
      <c r="C7" s="7" t="s">
        <v>21</v>
      </c>
      <c r="D7" s="2">
        <v>6000</v>
      </c>
      <c r="E7" s="12"/>
      <c r="F7" s="1">
        <f>D7*E7</f>
        <v>0</v>
      </c>
      <c r="H7" s="14" t="s">
        <v>29</v>
      </c>
      <c r="I7" s="14"/>
    </row>
    <row r="8" spans="1:9" ht="74.25" thickBot="1" x14ac:dyDescent="0.3">
      <c r="A8" s="6">
        <v>3</v>
      </c>
      <c r="B8" s="7" t="s">
        <v>17</v>
      </c>
      <c r="C8" s="7" t="s">
        <v>21</v>
      </c>
      <c r="D8" s="2">
        <v>22</v>
      </c>
      <c r="E8" s="17"/>
      <c r="F8" s="1">
        <f>D8*E8</f>
        <v>0</v>
      </c>
      <c r="H8" s="14" t="s">
        <v>28</v>
      </c>
      <c r="I8" s="16">
        <v>5</v>
      </c>
    </row>
    <row r="9" spans="1:9" ht="95.25" thickBot="1" x14ac:dyDescent="0.3">
      <c r="A9" s="6">
        <v>4</v>
      </c>
      <c r="B9" s="7" t="s">
        <v>18</v>
      </c>
      <c r="C9" s="7" t="s">
        <v>19</v>
      </c>
      <c r="D9" s="7">
        <f>12*5</f>
        <v>60</v>
      </c>
      <c r="E9" s="19"/>
      <c r="F9" s="1">
        <f t="shared" si="0"/>
        <v>0</v>
      </c>
      <c r="H9" s="14" t="s">
        <v>28</v>
      </c>
      <c r="I9" s="15">
        <v>250</v>
      </c>
    </row>
    <row r="10" spans="1:9" ht="95.25" thickBot="1" x14ac:dyDescent="0.3">
      <c r="A10" s="6">
        <v>5</v>
      </c>
      <c r="B10" s="7" t="s">
        <v>22</v>
      </c>
      <c r="C10" s="7" t="s">
        <v>21</v>
      </c>
      <c r="D10" s="2">
        <v>7000</v>
      </c>
      <c r="E10" s="12"/>
      <c r="F10" s="1">
        <f>D10*E10</f>
        <v>0</v>
      </c>
      <c r="H10" s="14" t="s">
        <v>29</v>
      </c>
      <c r="I10" s="14"/>
    </row>
    <row r="11" spans="1:9" ht="74.25" thickBot="1" x14ac:dyDescent="0.3">
      <c r="A11" s="6">
        <v>6</v>
      </c>
      <c r="B11" s="7" t="s">
        <v>20</v>
      </c>
      <c r="C11" s="7" t="s">
        <v>21</v>
      </c>
      <c r="D11" s="2">
        <v>20</v>
      </c>
      <c r="E11" s="17"/>
      <c r="F11" s="1">
        <f>D11*E11</f>
        <v>0</v>
      </c>
      <c r="H11" s="14" t="s">
        <v>28</v>
      </c>
      <c r="I11" s="16">
        <v>5</v>
      </c>
    </row>
    <row r="12" spans="1:9" ht="15.75" thickBot="1" x14ac:dyDescent="0.3">
      <c r="A12" s="4" t="s">
        <v>7</v>
      </c>
      <c r="B12" s="5"/>
      <c r="C12" s="5"/>
      <c r="D12" s="5"/>
      <c r="E12" s="5"/>
      <c r="F12" s="3">
        <f>SUM(F6:F11)</f>
        <v>0</v>
      </c>
    </row>
  </sheetData>
  <mergeCells count="1">
    <mergeCell ref="A4:F4"/>
  </mergeCells>
  <dataValidations count="3">
    <dataValidation type="decimal" allowBlank="1" showInputMessage="1" showErrorMessage="1" errorTitle="Error" error="Valor excede del máximo" promptTitle="límte superior" prompt="Valor máximo 600 €/mes" sqref="E6" xr:uid="{102736FC-4B3C-41C9-B714-1317F4DEFF81}">
      <formula1>0</formula1>
      <formula2>600</formula2>
    </dataValidation>
    <dataValidation type="decimal" allowBlank="1" showInputMessage="1" showErrorMessage="1" errorTitle="Error" error="Valor excede del máximo" promptTitle="límte superior" prompt="Valor máximo 5 €/MWh" sqref="E8 E11" xr:uid="{7F1D9831-AA5D-49A5-8929-9C51FF915545}">
      <formula1>0</formula1>
      <formula2>5</formula2>
    </dataValidation>
    <dataValidation type="decimal" allowBlank="1" showInputMessage="1" showErrorMessage="1" errorTitle="Error" error="Valor excede del máximo" promptTitle="límte superior" prompt="Valor máximo 250 €/mes y unidad representada" sqref="E9" xr:uid="{7AE78290-C2D8-4173-94F6-192BF6EF0B7D}">
      <formula1>0</formula1>
      <formula2>250</formula2>
    </dataValidation>
  </dataValidations>
  <pageMargins left="0.7" right="0.7" top="0.75" bottom="0.75" header="0.3" footer="0.3"/>
  <pageSetup paperSize="9" scale="74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8CD369-9220-4C22-86CC-3968E63455E7}">
  <sheetPr>
    <pageSetUpPr fitToPage="1"/>
  </sheetPr>
  <dimension ref="A1:H8"/>
  <sheetViews>
    <sheetView zoomScale="115" zoomScaleNormal="115" workbookViewId="0">
      <selection activeCell="F6" sqref="F6"/>
    </sheetView>
  </sheetViews>
  <sheetFormatPr baseColWidth="10" defaultRowHeight="15" x14ac:dyDescent="0.25"/>
  <cols>
    <col min="2" max="2" width="20.85546875" bestFit="1" customWidth="1"/>
  </cols>
  <sheetData>
    <row r="1" spans="1:8" ht="15.75" thickBot="1" x14ac:dyDescent="0.3"/>
    <row r="2" spans="1:8" ht="15.75" thickBot="1" x14ac:dyDescent="0.3">
      <c r="B2" s="9" t="s">
        <v>14</v>
      </c>
      <c r="C2" s="10"/>
      <c r="D2" s="10"/>
      <c r="E2" s="10"/>
      <c r="F2" s="11">
        <f>F8</f>
        <v>0</v>
      </c>
    </row>
    <row r="3" spans="1:8" ht="15.75" thickBot="1" x14ac:dyDescent="0.3"/>
    <row r="4" spans="1:8" ht="16.5" thickTop="1" thickBot="1" x14ac:dyDescent="0.3">
      <c r="A4" s="20" t="s">
        <v>0</v>
      </c>
      <c r="B4" s="21"/>
      <c r="C4" s="21"/>
      <c r="D4" s="21"/>
      <c r="E4" s="21"/>
      <c r="F4" s="21"/>
      <c r="H4" t="s">
        <v>31</v>
      </c>
    </row>
    <row r="5" spans="1:8" ht="42.75" thickBot="1" x14ac:dyDescent="0.3">
      <c r="A5" s="4" t="s">
        <v>15</v>
      </c>
      <c r="B5" s="5" t="s">
        <v>2</v>
      </c>
      <c r="C5" s="5" t="s">
        <v>3</v>
      </c>
      <c r="D5" s="5" t="s">
        <v>4</v>
      </c>
      <c r="E5" s="5" t="s">
        <v>9</v>
      </c>
      <c r="F5" s="5" t="s">
        <v>8</v>
      </c>
      <c r="H5" t="s">
        <v>30</v>
      </c>
    </row>
    <row r="6" spans="1:8" ht="15.75" thickBot="1" x14ac:dyDescent="0.3">
      <c r="A6" s="6" t="s">
        <v>10</v>
      </c>
      <c r="B6" s="7" t="s">
        <v>25</v>
      </c>
      <c r="C6" s="7" t="s">
        <v>5</v>
      </c>
      <c r="D6" s="1">
        <f>4*15000</f>
        <v>60000</v>
      </c>
      <c r="E6" s="8"/>
      <c r="F6" s="1">
        <f t="shared" ref="F6" si="0">D6*E6</f>
        <v>0</v>
      </c>
      <c r="H6">
        <v>0.85</v>
      </c>
    </row>
    <row r="7" spans="1:8" ht="21.75" thickBot="1" x14ac:dyDescent="0.3">
      <c r="A7" s="6" t="s">
        <v>11</v>
      </c>
      <c r="B7" s="7" t="s">
        <v>26</v>
      </c>
      <c r="C7" s="7" t="s">
        <v>6</v>
      </c>
      <c r="D7" s="1">
        <f>12*4000</f>
        <v>48000</v>
      </c>
      <c r="E7" s="8"/>
      <c r="F7" s="1">
        <f t="shared" ref="F7" si="1">D7*E7</f>
        <v>0</v>
      </c>
      <c r="H7">
        <v>0.7</v>
      </c>
    </row>
    <row r="8" spans="1:8" ht="15.75" thickBot="1" x14ac:dyDescent="0.3">
      <c r="A8" s="4" t="s">
        <v>13</v>
      </c>
      <c r="B8" s="5"/>
      <c r="C8" s="5"/>
      <c r="D8" s="5"/>
      <c r="E8" s="5"/>
      <c r="F8" s="3">
        <f>SUM(F6:F7)</f>
        <v>0</v>
      </c>
    </row>
  </sheetData>
  <mergeCells count="1">
    <mergeCell ref="A4:F4"/>
  </mergeCells>
  <dataValidations count="2">
    <dataValidation type="decimal" allowBlank="1" showInputMessage="1" showErrorMessage="1" sqref="E6" xr:uid="{11F461F7-BD1B-48D8-B765-1A21E747969F}">
      <formula1>0</formula1>
      <formula2>0.85</formula2>
    </dataValidation>
    <dataValidation type="decimal" allowBlank="1" showInputMessage="1" showErrorMessage="1" sqref="E7" xr:uid="{450BBBC9-9EAF-40A6-A2A7-C1BD48454DA0}">
      <formula1>0</formula1>
      <formula2>0.7</formula2>
    </dataValidation>
  </dataValidations>
  <pageMargins left="0.7" right="0.7" top="0.75" bottom="0.75" header="0.3" footer="0.3"/>
  <pageSetup paperSize="9" scale="85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Oferta - 1 año</vt:lpstr>
      <vt:lpstr>Criterio objetivo</vt:lpstr>
    </vt:vector>
  </TitlesOfParts>
  <Company>Consorcio de Aguas Bilbao Bizkaia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Aitor Ezeiza</dc:creator>
  <cp:lastModifiedBy>Ziortza Lopez Bidaguren</cp:lastModifiedBy>
  <cp:lastPrinted>2026-03-23T13:55:28Z</cp:lastPrinted>
  <dcterms:created xsi:type="dcterms:W3CDTF">2015-05-18T15:14:56Z</dcterms:created>
  <dcterms:modified xsi:type="dcterms:W3CDTF">2026-03-24T10:42:25Z</dcterms:modified>
</cp:coreProperties>
</file>